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amar-keshavarzi\baghi-93-95\"/>
    </mc:Choice>
  </mc:AlternateContent>
  <bookViews>
    <workbookView xWindow="480" yWindow="180" windowWidth="11355" windowHeight="8310" tabRatio="820"/>
  </bookViews>
  <sheets>
    <sheet name="Sheet1" sheetId="186" r:id="rId1"/>
  </sheets>
  <calcPr calcId="162913"/>
</workbook>
</file>

<file path=xl/calcChain.xml><?xml version="1.0" encoding="utf-8"?>
<calcChain xmlns="http://schemas.openxmlformats.org/spreadsheetml/2006/main">
  <c r="L90" i="186" l="1"/>
  <c r="K90" i="186"/>
  <c r="H90" i="186"/>
  <c r="O90" i="186" s="1"/>
  <c r="G90" i="186"/>
  <c r="N90" i="186" s="1"/>
  <c r="E90" i="186"/>
  <c r="D90" i="186"/>
  <c r="O89" i="186"/>
  <c r="N89" i="186"/>
  <c r="M89" i="186"/>
  <c r="I89" i="186"/>
  <c r="F89" i="186"/>
  <c r="O88" i="186"/>
  <c r="N88" i="186"/>
  <c r="M88" i="186"/>
  <c r="I88" i="186"/>
  <c r="J88" i="186" s="1"/>
  <c r="F88" i="186"/>
  <c r="O87" i="186"/>
  <c r="N87" i="186"/>
  <c r="M87" i="186"/>
  <c r="I87" i="186"/>
  <c r="J87" i="186" s="1"/>
  <c r="F87" i="186"/>
  <c r="O86" i="186"/>
  <c r="N86" i="186"/>
  <c r="M86" i="186"/>
  <c r="I86" i="186"/>
  <c r="J86" i="186" s="1"/>
  <c r="F86" i="186"/>
  <c r="O85" i="186"/>
  <c r="N85" i="186"/>
  <c r="M85" i="186"/>
  <c r="I85" i="186"/>
  <c r="F85" i="186"/>
  <c r="O84" i="186"/>
  <c r="N84" i="186"/>
  <c r="M84" i="186"/>
  <c r="J84" i="186"/>
  <c r="I84" i="186"/>
  <c r="F84" i="186"/>
  <c r="O83" i="186"/>
  <c r="N83" i="186"/>
  <c r="M83" i="186"/>
  <c r="I83" i="186"/>
  <c r="J83" i="186" s="1"/>
  <c r="F83" i="186"/>
  <c r="O82" i="186"/>
  <c r="N82" i="186"/>
  <c r="M82" i="186"/>
  <c r="I82" i="186"/>
  <c r="J82" i="186" s="1"/>
  <c r="F82" i="186"/>
  <c r="O81" i="186"/>
  <c r="N81" i="186"/>
  <c r="M81" i="186"/>
  <c r="I81" i="186"/>
  <c r="F81" i="186"/>
  <c r="O80" i="186"/>
  <c r="N80" i="186"/>
  <c r="M80" i="186"/>
  <c r="I80" i="186"/>
  <c r="F80" i="186"/>
  <c r="F90" i="186" s="1"/>
  <c r="L78" i="186"/>
  <c r="K78" i="186"/>
  <c r="H78" i="186"/>
  <c r="O78" i="186" s="1"/>
  <c r="G78" i="186"/>
  <c r="N78" i="186" s="1"/>
  <c r="E78" i="186"/>
  <c r="D78" i="186"/>
  <c r="O77" i="186"/>
  <c r="N77" i="186"/>
  <c r="M77" i="186"/>
  <c r="I77" i="186"/>
  <c r="J77" i="186" s="1"/>
  <c r="F77" i="186"/>
  <c r="O76" i="186"/>
  <c r="N76" i="186"/>
  <c r="M76" i="186"/>
  <c r="I76" i="186"/>
  <c r="F76" i="186"/>
  <c r="O75" i="186"/>
  <c r="N75" i="186"/>
  <c r="M75" i="186"/>
  <c r="I75" i="186"/>
  <c r="F75" i="186"/>
  <c r="F78" i="186" s="1"/>
  <c r="L74" i="186"/>
  <c r="L79" i="186" s="1"/>
  <c r="K74" i="186"/>
  <c r="H74" i="186"/>
  <c r="O74" i="186" s="1"/>
  <c r="G74" i="186"/>
  <c r="G79" i="186" s="1"/>
  <c r="E74" i="186"/>
  <c r="D74" i="186"/>
  <c r="O73" i="186"/>
  <c r="N73" i="186"/>
  <c r="M73" i="186"/>
  <c r="I73" i="186"/>
  <c r="F73" i="186"/>
  <c r="J73" i="186" s="1"/>
  <c r="O72" i="186"/>
  <c r="N72" i="186"/>
  <c r="M72" i="186"/>
  <c r="I72" i="186"/>
  <c r="J72" i="186" s="1"/>
  <c r="F72" i="186"/>
  <c r="O71" i="186"/>
  <c r="N71" i="186"/>
  <c r="M71" i="186"/>
  <c r="J71" i="186"/>
  <c r="I71" i="186"/>
  <c r="F71" i="186"/>
  <c r="O70" i="186"/>
  <c r="N70" i="186"/>
  <c r="M70" i="186"/>
  <c r="I70" i="186"/>
  <c r="F70" i="186"/>
  <c r="O69" i="186"/>
  <c r="N69" i="186"/>
  <c r="M69" i="186"/>
  <c r="J69" i="186"/>
  <c r="I69" i="186"/>
  <c r="F69" i="186"/>
  <c r="L68" i="186"/>
  <c r="K68" i="186"/>
  <c r="H68" i="186"/>
  <c r="O68" i="186" s="1"/>
  <c r="G68" i="186"/>
  <c r="N68" i="186" s="1"/>
  <c r="E68" i="186"/>
  <c r="D68" i="186"/>
  <c r="O67" i="186"/>
  <c r="N67" i="186"/>
  <c r="M67" i="186"/>
  <c r="I67" i="186"/>
  <c r="J67" i="186" s="1"/>
  <c r="F67" i="186"/>
  <c r="O66" i="186"/>
  <c r="N66" i="186"/>
  <c r="M66" i="186"/>
  <c r="I66" i="186"/>
  <c r="J66" i="186" s="1"/>
  <c r="F66" i="186"/>
  <c r="O65" i="186"/>
  <c r="N65" i="186"/>
  <c r="M65" i="186"/>
  <c r="I65" i="186"/>
  <c r="J65" i="186" s="1"/>
  <c r="F65" i="186"/>
  <c r="O64" i="186"/>
  <c r="N64" i="186"/>
  <c r="M64" i="186"/>
  <c r="I64" i="186"/>
  <c r="F64" i="186"/>
  <c r="J64" i="186" s="1"/>
  <c r="O63" i="186"/>
  <c r="N63" i="186"/>
  <c r="M63" i="186"/>
  <c r="I63" i="186"/>
  <c r="J63" i="186" s="1"/>
  <c r="F63" i="186"/>
  <c r="O62" i="186"/>
  <c r="N62" i="186"/>
  <c r="M62" i="186"/>
  <c r="J62" i="186"/>
  <c r="I62" i="186"/>
  <c r="F62" i="186"/>
  <c r="O61" i="186"/>
  <c r="N61" i="186"/>
  <c r="M61" i="186"/>
  <c r="I61" i="186"/>
  <c r="F61" i="186"/>
  <c r="O60" i="186"/>
  <c r="N60" i="186"/>
  <c r="M60" i="186"/>
  <c r="J60" i="186"/>
  <c r="I60" i="186"/>
  <c r="F60" i="186"/>
  <c r="O59" i="186"/>
  <c r="N59" i="186"/>
  <c r="M59" i="186"/>
  <c r="I59" i="186"/>
  <c r="J59" i="186" s="1"/>
  <c r="F59" i="186"/>
  <c r="L58" i="186"/>
  <c r="D58" i="186"/>
  <c r="O57" i="186"/>
  <c r="N57" i="186"/>
  <c r="M57" i="186"/>
  <c r="J57" i="186"/>
  <c r="I57" i="186"/>
  <c r="F57" i="186"/>
  <c r="O56" i="186"/>
  <c r="N56" i="186"/>
  <c r="M56" i="186"/>
  <c r="I56" i="186"/>
  <c r="F56" i="186"/>
  <c r="O55" i="186"/>
  <c r="N55" i="186"/>
  <c r="M55" i="186"/>
  <c r="I55" i="186"/>
  <c r="J55" i="186" s="1"/>
  <c r="F55" i="186"/>
  <c r="O54" i="186"/>
  <c r="N54" i="186"/>
  <c r="M54" i="186"/>
  <c r="I54" i="186"/>
  <c r="J54" i="186" s="1"/>
  <c r="F54" i="186"/>
  <c r="O53" i="186"/>
  <c r="N53" i="186"/>
  <c r="M53" i="186"/>
  <c r="I53" i="186"/>
  <c r="J53" i="186" s="1"/>
  <c r="F53" i="186"/>
  <c r="O52" i="186"/>
  <c r="N52" i="186"/>
  <c r="M52" i="186"/>
  <c r="I52" i="186"/>
  <c r="J52" i="186" s="1"/>
  <c r="F52" i="186"/>
  <c r="O51" i="186"/>
  <c r="N51" i="186"/>
  <c r="M51" i="186"/>
  <c r="J51" i="186"/>
  <c r="I51" i="186"/>
  <c r="F51" i="186"/>
  <c r="L50" i="186"/>
  <c r="K50" i="186"/>
  <c r="K58" i="186" s="1"/>
  <c r="H50" i="186"/>
  <c r="O50" i="186" s="1"/>
  <c r="G50" i="186"/>
  <c r="G58" i="186" s="1"/>
  <c r="N58" i="186" s="1"/>
  <c r="E50" i="186"/>
  <c r="E58" i="186" s="1"/>
  <c r="D50" i="186"/>
  <c r="O49" i="186"/>
  <c r="N49" i="186"/>
  <c r="M49" i="186"/>
  <c r="I49" i="186"/>
  <c r="F49" i="186"/>
  <c r="O48" i="186"/>
  <c r="N48" i="186"/>
  <c r="M48" i="186"/>
  <c r="J48" i="186"/>
  <c r="I48" i="186"/>
  <c r="F48" i="186"/>
  <c r="O47" i="186"/>
  <c r="N47" i="186"/>
  <c r="M47" i="186"/>
  <c r="I47" i="186"/>
  <c r="J47" i="186" s="1"/>
  <c r="F47" i="186"/>
  <c r="O46" i="186"/>
  <c r="N46" i="186"/>
  <c r="M46" i="186"/>
  <c r="I46" i="186"/>
  <c r="J46" i="186" s="1"/>
  <c r="F46" i="186"/>
  <c r="O45" i="186"/>
  <c r="N45" i="186"/>
  <c r="M45" i="186"/>
  <c r="I45" i="186"/>
  <c r="J45" i="186" s="1"/>
  <c r="F45" i="186"/>
  <c r="O44" i="186"/>
  <c r="N44" i="186"/>
  <c r="M44" i="186"/>
  <c r="I44" i="186"/>
  <c r="F44" i="186"/>
  <c r="O43" i="186"/>
  <c r="N43" i="186"/>
  <c r="M43" i="186"/>
  <c r="I43" i="186"/>
  <c r="F43" i="186"/>
  <c r="F50" i="186" s="1"/>
  <c r="F58" i="186" s="1"/>
  <c r="O42" i="186"/>
  <c r="N42" i="186"/>
  <c r="M42" i="186"/>
  <c r="I42" i="186"/>
  <c r="J42" i="186" s="1"/>
  <c r="F42" i="186"/>
  <c r="L41" i="186"/>
  <c r="K41" i="186"/>
  <c r="H41" i="186"/>
  <c r="O41" i="186" s="1"/>
  <c r="G41" i="186"/>
  <c r="N41" i="186" s="1"/>
  <c r="E41" i="186"/>
  <c r="D41" i="186"/>
  <c r="O40" i="186"/>
  <c r="N40" i="186"/>
  <c r="M40" i="186"/>
  <c r="I40" i="186"/>
  <c r="J40" i="186" s="1"/>
  <c r="F40" i="186"/>
  <c r="O39" i="186"/>
  <c r="N39" i="186"/>
  <c r="M39" i="186"/>
  <c r="I39" i="186"/>
  <c r="J39" i="186" s="1"/>
  <c r="F39" i="186"/>
  <c r="O38" i="186"/>
  <c r="N38" i="186"/>
  <c r="M38" i="186"/>
  <c r="I38" i="186"/>
  <c r="F38" i="186"/>
  <c r="O37" i="186"/>
  <c r="N37" i="186"/>
  <c r="M37" i="186"/>
  <c r="I37" i="186"/>
  <c r="J37" i="186" s="1"/>
  <c r="F37" i="186"/>
  <c r="O36" i="186"/>
  <c r="N36" i="186"/>
  <c r="M36" i="186"/>
  <c r="I36" i="186"/>
  <c r="J36" i="186" s="1"/>
  <c r="F36" i="186"/>
  <c r="O35" i="186"/>
  <c r="N35" i="186"/>
  <c r="M35" i="186"/>
  <c r="I35" i="186"/>
  <c r="F35" i="186"/>
  <c r="O34" i="186"/>
  <c r="N34" i="186"/>
  <c r="M34" i="186"/>
  <c r="I34" i="186"/>
  <c r="F34" i="186"/>
  <c r="F41" i="186" s="1"/>
  <c r="L33" i="186"/>
  <c r="K33" i="186"/>
  <c r="H33" i="186"/>
  <c r="O33" i="186" s="1"/>
  <c r="G33" i="186"/>
  <c r="N33" i="186" s="1"/>
  <c r="E33" i="186"/>
  <c r="D33" i="186"/>
  <c r="O32" i="186"/>
  <c r="N32" i="186"/>
  <c r="M32" i="186"/>
  <c r="I32" i="186"/>
  <c r="F32" i="186"/>
  <c r="O31" i="186"/>
  <c r="N31" i="186"/>
  <c r="M31" i="186"/>
  <c r="I31" i="186"/>
  <c r="J31" i="186" s="1"/>
  <c r="F31" i="186"/>
  <c r="O30" i="186"/>
  <c r="N30" i="186"/>
  <c r="M30" i="186"/>
  <c r="I30" i="186"/>
  <c r="J30" i="186" s="1"/>
  <c r="F30" i="186"/>
  <c r="O29" i="186"/>
  <c r="N29" i="186"/>
  <c r="M29" i="186"/>
  <c r="I29" i="186"/>
  <c r="F29" i="186"/>
  <c r="O28" i="186"/>
  <c r="N28" i="186"/>
  <c r="M28" i="186"/>
  <c r="I28" i="186"/>
  <c r="F28" i="186"/>
  <c r="O27" i="186"/>
  <c r="N27" i="186"/>
  <c r="M27" i="186"/>
  <c r="I27" i="186"/>
  <c r="J27" i="186" s="1"/>
  <c r="F27" i="186"/>
  <c r="O26" i="186"/>
  <c r="N26" i="186"/>
  <c r="M26" i="186"/>
  <c r="M33" i="186" s="1"/>
  <c r="I26" i="186"/>
  <c r="F26" i="186"/>
  <c r="L25" i="186"/>
  <c r="K25" i="186"/>
  <c r="H25" i="186"/>
  <c r="O25" i="186" s="1"/>
  <c r="G25" i="186"/>
  <c r="N25" i="186" s="1"/>
  <c r="E25" i="186"/>
  <c r="D25" i="186"/>
  <c r="O24" i="186"/>
  <c r="N24" i="186"/>
  <c r="M24" i="186"/>
  <c r="I24" i="186"/>
  <c r="J24" i="186" s="1"/>
  <c r="F24" i="186"/>
  <c r="O23" i="186"/>
  <c r="N23" i="186"/>
  <c r="M23" i="186"/>
  <c r="I23" i="186"/>
  <c r="F23" i="186"/>
  <c r="O22" i="186"/>
  <c r="N22" i="186"/>
  <c r="M22" i="186"/>
  <c r="I22" i="186"/>
  <c r="J22" i="186" s="1"/>
  <c r="F22" i="186"/>
  <c r="O21" i="186"/>
  <c r="N21" i="186"/>
  <c r="M21" i="186"/>
  <c r="I21" i="186"/>
  <c r="F21" i="186"/>
  <c r="O20" i="186"/>
  <c r="N20" i="186"/>
  <c r="M20" i="186"/>
  <c r="I20" i="186"/>
  <c r="J20" i="186" s="1"/>
  <c r="F20" i="186"/>
  <c r="O19" i="186"/>
  <c r="L19" i="186"/>
  <c r="K19" i="186"/>
  <c r="H19" i="186"/>
  <c r="G19" i="186"/>
  <c r="N19" i="186" s="1"/>
  <c r="E19" i="186"/>
  <c r="D19" i="186"/>
  <c r="O18" i="186"/>
  <c r="N18" i="186"/>
  <c r="M18" i="186"/>
  <c r="I18" i="186"/>
  <c r="J18" i="186" s="1"/>
  <c r="F18" i="186"/>
  <c r="O17" i="186"/>
  <c r="N17" i="186"/>
  <c r="M17" i="186"/>
  <c r="I17" i="186"/>
  <c r="F17" i="186"/>
  <c r="O16" i="186"/>
  <c r="N16" i="186"/>
  <c r="M16" i="186"/>
  <c r="I16" i="186"/>
  <c r="J16" i="186" s="1"/>
  <c r="F16" i="186"/>
  <c r="O15" i="186"/>
  <c r="N15" i="186"/>
  <c r="M15" i="186"/>
  <c r="I15" i="186"/>
  <c r="F15" i="186"/>
  <c r="O14" i="186"/>
  <c r="N14" i="186"/>
  <c r="M14" i="186"/>
  <c r="I14" i="186"/>
  <c r="J14" i="186" s="1"/>
  <c r="F14" i="186"/>
  <c r="O13" i="186"/>
  <c r="N13" i="186"/>
  <c r="M13" i="186"/>
  <c r="I13" i="186"/>
  <c r="F13" i="186"/>
  <c r="O12" i="186"/>
  <c r="N12" i="186"/>
  <c r="M12" i="186"/>
  <c r="I12" i="186"/>
  <c r="J12" i="186" s="1"/>
  <c r="F12" i="186"/>
  <c r="O11" i="186"/>
  <c r="N11" i="186"/>
  <c r="M11" i="186"/>
  <c r="I11" i="186"/>
  <c r="F11" i="186"/>
  <c r="O10" i="186"/>
  <c r="N10" i="186"/>
  <c r="M10" i="186"/>
  <c r="I10" i="186"/>
  <c r="J10" i="186" s="1"/>
  <c r="F10" i="186"/>
  <c r="O9" i="186"/>
  <c r="N9" i="186"/>
  <c r="M9" i="186"/>
  <c r="I9" i="186"/>
  <c r="F9" i="186"/>
  <c r="F19" i="186" s="1"/>
  <c r="L8" i="186"/>
  <c r="K8" i="186"/>
  <c r="H8" i="186"/>
  <c r="O8" i="186" s="1"/>
  <c r="G8" i="186"/>
  <c r="E8" i="186"/>
  <c r="D8" i="186"/>
  <c r="O7" i="186"/>
  <c r="N7" i="186"/>
  <c r="M7" i="186"/>
  <c r="I7" i="186"/>
  <c r="F7" i="186"/>
  <c r="O6" i="186"/>
  <c r="N6" i="186"/>
  <c r="M6" i="186"/>
  <c r="I6" i="186"/>
  <c r="J6" i="186" s="1"/>
  <c r="F6" i="186"/>
  <c r="O5" i="186"/>
  <c r="N5" i="186"/>
  <c r="M5" i="186"/>
  <c r="I5" i="186"/>
  <c r="F5" i="186"/>
  <c r="O4" i="186"/>
  <c r="N4" i="186"/>
  <c r="M4" i="186"/>
  <c r="I4" i="186"/>
  <c r="J4" i="186" s="1"/>
  <c r="F4" i="186"/>
  <c r="J29" i="186" l="1"/>
  <c r="M41" i="186"/>
  <c r="I41" i="186"/>
  <c r="M50" i="186"/>
  <c r="M58" i="186" s="1"/>
  <c r="I50" i="186"/>
  <c r="I58" i="186" s="1"/>
  <c r="J56" i="186"/>
  <c r="H58" i="186"/>
  <c r="O58" i="186" s="1"/>
  <c r="F74" i="186"/>
  <c r="F79" i="186" s="1"/>
  <c r="D79" i="186"/>
  <c r="K79" i="186"/>
  <c r="N79" i="186" s="1"/>
  <c r="M78" i="186"/>
  <c r="I78" i="186"/>
  <c r="J80" i="186"/>
  <c r="M19" i="186"/>
  <c r="F33" i="186"/>
  <c r="M8" i="186"/>
  <c r="M91" i="186" s="1"/>
  <c r="J5" i="186"/>
  <c r="G91" i="186"/>
  <c r="J11" i="186"/>
  <c r="J15" i="186"/>
  <c r="M25" i="186"/>
  <c r="I25" i="186"/>
  <c r="I33" i="186"/>
  <c r="N50" i="186"/>
  <c r="M68" i="186"/>
  <c r="I68" i="186"/>
  <c r="I74" i="186"/>
  <c r="J76" i="186"/>
  <c r="M90" i="186"/>
  <c r="J81" i="186"/>
  <c r="J89" i="186"/>
  <c r="F8" i="186"/>
  <c r="F91" i="186" s="1"/>
  <c r="J7" i="186"/>
  <c r="D91" i="186"/>
  <c r="I19" i="186"/>
  <c r="J13" i="186"/>
  <c r="J17" i="186"/>
  <c r="F25" i="186"/>
  <c r="J23" i="186"/>
  <c r="J28" i="186"/>
  <c r="J32" i="186"/>
  <c r="J34" i="186"/>
  <c r="J38" i="186"/>
  <c r="J43" i="186"/>
  <c r="J49" i="186"/>
  <c r="F68" i="186"/>
  <c r="J61" i="186"/>
  <c r="M74" i="186"/>
  <c r="M79" i="186" s="1"/>
  <c r="J70" i="186"/>
  <c r="J74" i="186" s="1"/>
  <c r="J75" i="186"/>
  <c r="E79" i="186"/>
  <c r="I90" i="186"/>
  <c r="J85" i="186"/>
  <c r="J78" i="186"/>
  <c r="J8" i="186"/>
  <c r="E91" i="186"/>
  <c r="L91" i="186"/>
  <c r="J68" i="186"/>
  <c r="J90" i="186"/>
  <c r="J21" i="186"/>
  <c r="J26" i="186"/>
  <c r="J33" i="186" s="1"/>
  <c r="J35" i="186"/>
  <c r="J44" i="186"/>
  <c r="J50" i="186" s="1"/>
  <c r="J58" i="186" s="1"/>
  <c r="I8" i="186"/>
  <c r="N8" i="186"/>
  <c r="J9" i="186"/>
  <c r="N74" i="186"/>
  <c r="H79" i="186"/>
  <c r="O79" i="186" s="1"/>
  <c r="J19" i="186" l="1"/>
  <c r="J41" i="186"/>
  <c r="I79" i="186"/>
  <c r="I91" i="186" s="1"/>
  <c r="J79" i="186"/>
  <c r="N91" i="186"/>
  <c r="J25" i="186"/>
  <c r="J91" i="186" s="1"/>
  <c r="K91" i="186"/>
  <c r="H91" i="186"/>
  <c r="O91" i="186" s="1"/>
</calcChain>
</file>

<file path=xl/sharedStrings.xml><?xml version="1.0" encoding="utf-8"?>
<sst xmlns="http://schemas.openxmlformats.org/spreadsheetml/2006/main" count="120" uniqueCount="112">
  <si>
    <t>آبی</t>
  </si>
  <si>
    <t>دیم</t>
  </si>
  <si>
    <t>خوزستان</t>
  </si>
  <si>
    <t>واحد: هکتار - تن - کیلوگرم در هکتار</t>
  </si>
  <si>
    <t>نام محصول</t>
  </si>
  <si>
    <t xml:space="preserve">سطح غیربارور </t>
  </si>
  <si>
    <t>سطح بارور</t>
  </si>
  <si>
    <t>کل سطح</t>
  </si>
  <si>
    <t xml:space="preserve">میزان تولید </t>
  </si>
  <si>
    <t>عملکرد</t>
  </si>
  <si>
    <t>جمع</t>
  </si>
  <si>
    <t>میوه های دانه دار</t>
  </si>
  <si>
    <t xml:space="preserve"> سیب</t>
  </si>
  <si>
    <t xml:space="preserve"> گلابی</t>
  </si>
  <si>
    <t xml:space="preserve"> به</t>
  </si>
  <si>
    <t xml:space="preserve">ساير میوه های دانه دار </t>
  </si>
  <si>
    <t>جمع میوه های دانه دار</t>
  </si>
  <si>
    <t>میوه های هسته دار</t>
  </si>
  <si>
    <t xml:space="preserve"> آلبالو</t>
  </si>
  <si>
    <t xml:space="preserve"> گیلاس</t>
  </si>
  <si>
    <t xml:space="preserve"> گوجه</t>
  </si>
  <si>
    <t xml:space="preserve"> آلو</t>
  </si>
  <si>
    <t xml:space="preserve"> هلو</t>
  </si>
  <si>
    <t xml:space="preserve"> شفتالو</t>
  </si>
  <si>
    <t xml:space="preserve"> زردآلووقيسي</t>
  </si>
  <si>
    <t xml:space="preserve"> شلیل</t>
  </si>
  <si>
    <t xml:space="preserve"> آلوقطره طلا</t>
  </si>
  <si>
    <t>سایرمیوه های هسته دار</t>
  </si>
  <si>
    <t>جمع میوه های هسته دار</t>
  </si>
  <si>
    <t>میوه های دانه ریز</t>
  </si>
  <si>
    <t xml:space="preserve"> انگور</t>
  </si>
  <si>
    <t xml:space="preserve"> توت درختي</t>
  </si>
  <si>
    <t xml:space="preserve"> توت فرنگي</t>
  </si>
  <si>
    <t xml:space="preserve"> تمشك</t>
  </si>
  <si>
    <t xml:space="preserve">ساير میوه های دانه ريز </t>
  </si>
  <si>
    <t>جمع میوه های دانه ریز</t>
  </si>
  <si>
    <t>میوه های خشک</t>
  </si>
  <si>
    <t xml:space="preserve"> پسته </t>
  </si>
  <si>
    <t xml:space="preserve"> بادام</t>
  </si>
  <si>
    <t xml:space="preserve"> گردو</t>
  </si>
  <si>
    <t xml:space="preserve"> فندق</t>
  </si>
  <si>
    <t xml:space="preserve"> سنجد</t>
  </si>
  <si>
    <t>پکان</t>
  </si>
  <si>
    <t xml:space="preserve">ساير میوه های خشك </t>
  </si>
  <si>
    <t>جمع میوه های خشک</t>
  </si>
  <si>
    <t xml:space="preserve"> میوه های سردسیری</t>
  </si>
  <si>
    <t xml:space="preserve"> زالزالک</t>
  </si>
  <si>
    <t xml:space="preserve"> زرشک</t>
  </si>
  <si>
    <t xml:space="preserve"> سماق</t>
  </si>
  <si>
    <t xml:space="preserve"> ازگيل</t>
  </si>
  <si>
    <t xml:space="preserve"> زغال اخته </t>
  </si>
  <si>
    <t xml:space="preserve"> عناب</t>
  </si>
  <si>
    <t xml:space="preserve">ساير میوه های سردسيري </t>
  </si>
  <si>
    <t>جمع میوه های سردسیری</t>
  </si>
  <si>
    <t>میوه های نیمه گرمسیری</t>
  </si>
  <si>
    <t xml:space="preserve"> خرما</t>
  </si>
  <si>
    <t>مرکبات</t>
  </si>
  <si>
    <t xml:space="preserve"> پرتقال</t>
  </si>
  <si>
    <t xml:space="preserve"> نارنگی</t>
  </si>
  <si>
    <t xml:space="preserve"> لیموترش</t>
  </si>
  <si>
    <t xml:space="preserve"> لیموشیرین</t>
  </si>
  <si>
    <t xml:space="preserve"> گریپ فروت</t>
  </si>
  <si>
    <t xml:space="preserve"> نارنج</t>
  </si>
  <si>
    <t xml:space="preserve"> سایر مرکبات</t>
  </si>
  <si>
    <t>جمع مرکبات</t>
  </si>
  <si>
    <t xml:space="preserve"> انار</t>
  </si>
  <si>
    <t xml:space="preserve"> انجير</t>
  </si>
  <si>
    <t xml:space="preserve"> خرمالو</t>
  </si>
  <si>
    <t xml:space="preserve"> کیوی</t>
  </si>
  <si>
    <t xml:space="preserve"> چاي</t>
  </si>
  <si>
    <t xml:space="preserve"> زيتون</t>
  </si>
  <si>
    <t xml:space="preserve">ساير میوه های نیمه گرمسيري </t>
  </si>
  <si>
    <t>جمع میوه های نیمه گرمسیری</t>
  </si>
  <si>
    <t>میوه های گرمسیری</t>
  </si>
  <si>
    <t xml:space="preserve"> موز</t>
  </si>
  <si>
    <t xml:space="preserve"> انبه</t>
  </si>
  <si>
    <t xml:space="preserve"> پاپايا</t>
  </si>
  <si>
    <t xml:space="preserve"> کنار</t>
  </si>
  <si>
    <t xml:space="preserve"> چيکو</t>
  </si>
  <si>
    <t xml:space="preserve"> تمبرهندي</t>
  </si>
  <si>
    <t xml:space="preserve"> گواوا</t>
  </si>
  <si>
    <t xml:space="preserve"> نارگیل</t>
  </si>
  <si>
    <t xml:space="preserve">ساير میوه های گرمسيري </t>
  </si>
  <si>
    <t>جمع میوه های گرمسیری</t>
  </si>
  <si>
    <t>محصولات گلخانه ای</t>
  </si>
  <si>
    <t>سبزی و صیفی</t>
  </si>
  <si>
    <t xml:space="preserve">خیار </t>
  </si>
  <si>
    <t>گوجه فرنگی</t>
  </si>
  <si>
    <t>انواع فلفل</t>
  </si>
  <si>
    <t>بادمجان</t>
  </si>
  <si>
    <t>سایر سبزیجات</t>
  </si>
  <si>
    <t>جمع سبزی و صیفی</t>
  </si>
  <si>
    <t>سایر محصولات</t>
  </si>
  <si>
    <t>توت فرنگی</t>
  </si>
  <si>
    <t>گیاهان دارویی</t>
  </si>
  <si>
    <t xml:space="preserve">سایر </t>
  </si>
  <si>
    <t>جمع سایر محصولات</t>
  </si>
  <si>
    <t>جمع محصولات گلخانه ای</t>
  </si>
  <si>
    <t>سایر محصولات باغبانی</t>
  </si>
  <si>
    <t xml:space="preserve"> توت (توتستان) نوغان</t>
  </si>
  <si>
    <t xml:space="preserve"> ازگيل ژاپني</t>
  </si>
  <si>
    <t xml:space="preserve"> زعفران </t>
  </si>
  <si>
    <t xml:space="preserve"> گلستان (گل محمدی)</t>
  </si>
  <si>
    <t xml:space="preserve"> غیرمثمر(درخت ودرختچه ها)</t>
  </si>
  <si>
    <t xml:space="preserve">باغات مخلوط </t>
  </si>
  <si>
    <t xml:space="preserve"> سایر محصولات مثمر</t>
  </si>
  <si>
    <t xml:space="preserve"> گیاهان دارویی</t>
  </si>
  <si>
    <t xml:space="preserve"> قارچ دکمه ای</t>
  </si>
  <si>
    <t xml:space="preserve"> قارچ صدفی</t>
  </si>
  <si>
    <t>جمع سایر محصولات باغبانی</t>
  </si>
  <si>
    <t>کل محصولات</t>
  </si>
  <si>
    <t xml:space="preserve"> اطلاعات سطح، تولید و عملکرد محصولات باغبانی سال 1395 در استان: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</si>
</sst>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>
    <font>
      <sz val="10"/>
      <name val="Arial"/>
      <charset val="178"/>
    </font>
    <font>
      <b/>
      <sz val="10"/>
      <name val="B Nazanin"/>
      <charset val="178"/>
    </font>
    <font>
      <sz val="12"/>
      <color theme="1"/>
      <name val="B Nazanin"/>
      <charset val="178"/>
    </font>
    <font>
      <sz val="10"/>
      <color indexed="8"/>
      <name val="Arial"/>
      <family val="2"/>
    </font>
    <font>
      <sz val="12"/>
      <name val="B Nazanin"/>
      <charset val="178"/>
    </font>
    <font>
      <sz val="10"/>
      <name val="B Nazanin"/>
      <charset val="178"/>
    </font>
    <font>
      <sz val="10"/>
      <color theme="1"/>
      <name val="B Nazanin"/>
      <charset val="178"/>
    </font>
    <font>
      <sz val="8"/>
      <color theme="1"/>
      <name val="B Nazanin"/>
      <charset val="178"/>
    </font>
    <font>
      <sz val="10"/>
      <name val="MS Sans Serif"/>
      <family val="2"/>
      <charset val="178"/>
    </font>
    <font>
      <sz val="8"/>
      <color theme="1"/>
      <name val="Calibri"/>
      <family val="2"/>
      <charset val="178"/>
      <scheme val="minor"/>
    </font>
    <font>
      <sz val="10"/>
      <color theme="1"/>
      <name val="B Yagut"/>
      <charset val="178"/>
    </font>
    <font>
      <sz val="11"/>
      <color theme="1"/>
      <name val="Calibri"/>
      <family val="2"/>
      <scheme val="minor"/>
    </font>
    <font>
      <sz val="8"/>
      <name val="B Nazanin"/>
      <charset val="178"/>
    </font>
    <font>
      <sz val="9"/>
      <name val="B Nazanin"/>
      <charset val="178"/>
    </font>
    <font>
      <sz val="9"/>
      <color theme="1"/>
      <name val="B Nazanin"/>
      <charset val="178"/>
    </font>
    <font>
      <sz val="8"/>
      <color indexed="8"/>
      <name val="B Nazanin"/>
      <charset val="178"/>
    </font>
    <font>
      <b/>
      <sz val="12"/>
      <color theme="1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8" fillId="0" borderId="0"/>
    <xf numFmtId="0" fontId="11" fillId="0" borderId="0"/>
    <xf numFmtId="0" fontId="11" fillId="0" borderId="0"/>
    <xf numFmtId="0" fontId="11" fillId="0" borderId="0"/>
  </cellStyleXfs>
  <cellXfs count="35">
    <xf numFmtId="0" fontId="0" fillId="0" borderId="0" xfId="0"/>
    <xf numFmtId="164" fontId="6" fillId="5" borderId="3" xfId="2" applyNumberFormat="1" applyFont="1" applyFill="1" applyBorder="1" applyAlignment="1" applyProtection="1">
      <alignment horizontal="center" vertical="center"/>
    </xf>
    <xf numFmtId="3" fontId="13" fillId="5" borderId="3" xfId="2" applyNumberFormat="1" applyFont="1" applyFill="1" applyBorder="1" applyAlignment="1" applyProtection="1">
      <alignment horizontal="center" vertical="center"/>
    </xf>
    <xf numFmtId="164" fontId="6" fillId="0" borderId="3" xfId="2" applyNumberFormat="1" applyFont="1" applyFill="1" applyBorder="1" applyAlignment="1" applyProtection="1">
      <alignment horizontal="center" vertical="center"/>
    </xf>
    <xf numFmtId="164" fontId="6" fillId="4" borderId="3" xfId="2" applyNumberFormat="1" applyFont="1" applyFill="1" applyBorder="1" applyAlignment="1" applyProtection="1">
      <alignment horizontal="center" vertical="center"/>
    </xf>
    <xf numFmtId="164" fontId="6" fillId="2" borderId="3" xfId="2" applyNumberFormat="1" applyFont="1" applyFill="1" applyBorder="1" applyAlignment="1" applyProtection="1">
      <alignment horizontal="center" vertical="center"/>
    </xf>
    <xf numFmtId="164" fontId="10" fillId="2" borderId="3" xfId="0" applyNumberFormat="1" applyFont="1" applyFill="1" applyBorder="1" applyAlignment="1" applyProtection="1">
      <alignment horizontal="center" vertical="center"/>
    </xf>
    <xf numFmtId="0" fontId="12" fillId="0" borderId="3" xfId="1" applyFont="1" applyFill="1" applyBorder="1" applyAlignment="1" applyProtection="1">
      <alignment horizontal="right" vertical="center" wrapText="1"/>
    </xf>
    <xf numFmtId="164" fontId="13" fillId="0" borderId="3" xfId="2" applyNumberFormat="1" applyFont="1" applyFill="1" applyBorder="1" applyAlignment="1" applyProtection="1">
      <alignment horizontal="center" vertical="center"/>
    </xf>
    <xf numFmtId="164" fontId="13" fillId="4" borderId="3" xfId="2" applyNumberFormat="1" applyFont="1" applyFill="1" applyBorder="1" applyAlignment="1" applyProtection="1">
      <alignment horizontal="center" vertical="center"/>
    </xf>
    <xf numFmtId="4" fontId="14" fillId="2" borderId="3" xfId="4" applyNumberFormat="1" applyFont="1" applyFill="1" applyBorder="1" applyAlignment="1" applyProtection="1">
      <alignment horizontal="center" vertical="center"/>
    </xf>
    <xf numFmtId="4" fontId="14" fillId="2" borderId="3" xfId="5" applyNumberFormat="1" applyFont="1" applyFill="1" applyBorder="1" applyAlignment="1" applyProtection="1">
      <alignment horizontal="center" vertical="center"/>
    </xf>
    <xf numFmtId="164" fontId="5" fillId="5" borderId="3" xfId="2" applyNumberFormat="1" applyFont="1" applyFill="1" applyBorder="1" applyAlignment="1" applyProtection="1">
      <alignment horizontal="center" vertical="center"/>
    </xf>
    <xf numFmtId="4" fontId="14" fillId="2" borderId="3" xfId="0" applyNumberFormat="1" applyFont="1" applyFill="1" applyBorder="1" applyAlignment="1" applyProtection="1">
      <alignment horizontal="center" vertical="center"/>
    </xf>
    <xf numFmtId="164" fontId="13" fillId="5" borderId="3" xfId="2" applyNumberFormat="1" applyFont="1" applyFill="1" applyBorder="1" applyAlignment="1" applyProtection="1">
      <alignment horizontal="center" vertical="center"/>
    </xf>
    <xf numFmtId="164" fontId="6" fillId="6" borderId="3" xfId="2" applyNumberFormat="1" applyFont="1" applyFill="1" applyBorder="1" applyAlignment="1" applyProtection="1">
      <alignment horizontal="center" vertical="center"/>
    </xf>
    <xf numFmtId="164" fontId="5" fillId="3" borderId="3" xfId="1" applyNumberFormat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right" vertical="center" wrapText="1"/>
    </xf>
    <xf numFmtId="0" fontId="7" fillId="5" borderId="3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right" vertical="center" wrapText="1"/>
    </xf>
    <xf numFmtId="0" fontId="7" fillId="5" borderId="3" xfId="1" applyFont="1" applyFill="1" applyBorder="1" applyAlignment="1" applyProtection="1">
      <alignment horizontal="center" vertical="center" wrapText="1"/>
    </xf>
    <xf numFmtId="2" fontId="16" fillId="6" borderId="3" xfId="2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textRotation="90"/>
    </xf>
    <xf numFmtId="3" fontId="2" fillId="2" borderId="1" xfId="3" applyNumberFormat="1" applyFont="1" applyFill="1" applyBorder="1" applyAlignment="1" applyProtection="1">
      <alignment horizontal="center" vertical="center" textRotation="90"/>
    </xf>
    <xf numFmtId="3" fontId="2" fillId="2" borderId="4" xfId="3" applyNumberFormat="1" applyFont="1" applyFill="1" applyBorder="1" applyAlignment="1" applyProtection="1">
      <alignment horizontal="center" vertical="center" textRotation="90"/>
    </xf>
    <xf numFmtId="3" fontId="2" fillId="2" borderId="2" xfId="3" applyNumberFormat="1" applyFont="1" applyFill="1" applyBorder="1" applyAlignment="1" applyProtection="1">
      <alignment horizontal="center" vertical="center" textRotation="90"/>
    </xf>
    <xf numFmtId="0" fontId="15" fillId="5" borderId="3" xfId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textRotation="90"/>
    </xf>
    <xf numFmtId="0" fontId="9" fillId="5" borderId="3" xfId="0" applyFont="1" applyFill="1" applyBorder="1" applyAlignment="1" applyProtection="1">
      <alignment horizontal="center" vertical="center" textRotation="90"/>
    </xf>
    <xf numFmtId="0" fontId="2" fillId="0" borderId="0" xfId="0" applyFont="1" applyBorder="1" applyAlignment="1" applyProtection="1">
      <alignment horizontal="left" vertical="center"/>
    </xf>
    <xf numFmtId="164" fontId="2" fillId="2" borderId="0" xfId="0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164" fontId="5" fillId="3" borderId="3" xfId="1" applyNumberFormat="1" applyFont="1" applyFill="1" applyBorder="1" applyAlignment="1" applyProtection="1">
      <alignment horizontal="center" vertical="center"/>
    </xf>
    <xf numFmtId="164" fontId="1" fillId="3" borderId="3" xfId="1" applyNumberFormat="1" applyFont="1" applyFill="1" applyBorder="1" applyAlignment="1" applyProtection="1">
      <alignment horizontal="center" vertical="center"/>
    </xf>
  </cellXfs>
  <cellStyles count="6">
    <cellStyle name="Normal" xfId="0" builtinId="0"/>
    <cellStyle name="Normal 2 5" xfId="3"/>
    <cellStyle name="Normal 2 50" xfId="4"/>
    <cellStyle name="Normal 2 51" xfId="5"/>
    <cellStyle name="Normal 9" xfId="2"/>
    <cellStyle name="Normal_Sheet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rightToLeft="1" tabSelected="1" workbookViewId="0">
      <selection activeCell="G22" sqref="G22"/>
    </sheetView>
  </sheetViews>
  <sheetFormatPr defaultRowHeight="12.75"/>
  <sheetData>
    <row r="1" spans="1:15" ht="18.75">
      <c r="A1" s="29" t="s">
        <v>111</v>
      </c>
      <c r="B1" s="29"/>
      <c r="C1" s="29"/>
      <c r="D1" s="29"/>
      <c r="E1" s="29"/>
      <c r="F1" s="29"/>
      <c r="G1" s="29"/>
      <c r="H1" s="29"/>
      <c r="I1" s="30" t="s">
        <v>2</v>
      </c>
      <c r="J1" s="30"/>
      <c r="K1" s="30"/>
      <c r="L1" s="31" t="s">
        <v>3</v>
      </c>
      <c r="M1" s="31"/>
      <c r="N1" s="31"/>
      <c r="O1" s="31"/>
    </row>
    <row r="2" spans="1:15" ht="15.75">
      <c r="A2" s="32" t="s">
        <v>4</v>
      </c>
      <c r="B2" s="32"/>
      <c r="C2" s="32"/>
      <c r="D2" s="33" t="s">
        <v>5</v>
      </c>
      <c r="E2" s="33"/>
      <c r="F2" s="33"/>
      <c r="G2" s="33" t="s">
        <v>6</v>
      </c>
      <c r="H2" s="33"/>
      <c r="I2" s="33"/>
      <c r="J2" s="33" t="s">
        <v>7</v>
      </c>
      <c r="K2" s="33" t="s">
        <v>8</v>
      </c>
      <c r="L2" s="33"/>
      <c r="M2" s="33"/>
      <c r="N2" s="34" t="s">
        <v>9</v>
      </c>
      <c r="O2" s="34"/>
    </row>
    <row r="3" spans="1:15" ht="15.75">
      <c r="A3" s="32"/>
      <c r="B3" s="32"/>
      <c r="C3" s="32"/>
      <c r="D3" s="16" t="s">
        <v>0</v>
      </c>
      <c r="E3" s="16" t="s">
        <v>1</v>
      </c>
      <c r="F3" s="16" t="s">
        <v>10</v>
      </c>
      <c r="G3" s="16" t="s">
        <v>0</v>
      </c>
      <c r="H3" s="16" t="s">
        <v>1</v>
      </c>
      <c r="I3" s="16" t="s">
        <v>10</v>
      </c>
      <c r="J3" s="33"/>
      <c r="K3" s="16" t="s">
        <v>0</v>
      </c>
      <c r="L3" s="16" t="s">
        <v>1</v>
      </c>
      <c r="M3" s="16" t="s">
        <v>10</v>
      </c>
      <c r="N3" s="16" t="s">
        <v>0</v>
      </c>
      <c r="O3" s="16" t="s">
        <v>1</v>
      </c>
    </row>
    <row r="4" spans="1:15" ht="15.75">
      <c r="A4" s="22" t="s">
        <v>11</v>
      </c>
      <c r="B4" s="19" t="s">
        <v>12</v>
      </c>
      <c r="C4" s="19"/>
      <c r="D4" s="3">
        <v>51</v>
      </c>
      <c r="E4" s="3">
        <v>12</v>
      </c>
      <c r="F4" s="4">
        <f>D4+E4</f>
        <v>63</v>
      </c>
      <c r="G4" s="3">
        <v>107</v>
      </c>
      <c r="H4" s="3"/>
      <c r="I4" s="4">
        <f>G4+H4</f>
        <v>107</v>
      </c>
      <c r="J4" s="4">
        <f>I4+F4</f>
        <v>170</v>
      </c>
      <c r="K4" s="3">
        <v>663</v>
      </c>
      <c r="L4" s="3"/>
      <c r="M4" s="4">
        <f>K4+L4</f>
        <v>663</v>
      </c>
      <c r="N4" s="4">
        <f>IF(G4&gt;0,ROUND(K4/G4*1000,2),"")</f>
        <v>6196.26</v>
      </c>
      <c r="O4" s="4" t="str">
        <f>IF(H4&gt;0,ROUND(L4/H4*1000,2),"")</f>
        <v/>
      </c>
    </row>
    <row r="5" spans="1:15" ht="15.75">
      <c r="A5" s="22"/>
      <c r="B5" s="19" t="s">
        <v>13</v>
      </c>
      <c r="C5" s="19"/>
      <c r="D5" s="3"/>
      <c r="E5" s="3"/>
      <c r="F5" s="4">
        <f t="shared" ref="F5:F7" si="0">D5+E5</f>
        <v>0</v>
      </c>
      <c r="G5" s="3"/>
      <c r="H5" s="3"/>
      <c r="I5" s="4">
        <f t="shared" ref="I5:I7" si="1">G5+H5</f>
        <v>0</v>
      </c>
      <c r="J5" s="4">
        <f t="shared" ref="J5:J7" si="2">I5+F5</f>
        <v>0</v>
      </c>
      <c r="K5" s="3"/>
      <c r="L5" s="3"/>
      <c r="M5" s="4">
        <f t="shared" ref="M5:M7" si="3">K5+L5</f>
        <v>0</v>
      </c>
      <c r="N5" s="4" t="str">
        <f t="shared" ref="N5:O91" si="4">IF(G5&gt;0,ROUND(K5/G5*1000,2),"")</f>
        <v/>
      </c>
      <c r="O5" s="4" t="str">
        <f t="shared" si="4"/>
        <v/>
      </c>
    </row>
    <row r="6" spans="1:15" ht="15.75">
      <c r="A6" s="22"/>
      <c r="B6" s="19" t="s">
        <v>14</v>
      </c>
      <c r="C6" s="19"/>
      <c r="D6" s="3"/>
      <c r="E6" s="3"/>
      <c r="F6" s="4">
        <f t="shared" si="0"/>
        <v>0</v>
      </c>
      <c r="G6" s="3"/>
      <c r="H6" s="3"/>
      <c r="I6" s="4">
        <f t="shared" si="1"/>
        <v>0</v>
      </c>
      <c r="J6" s="4">
        <f t="shared" si="2"/>
        <v>0</v>
      </c>
      <c r="K6" s="3"/>
      <c r="L6" s="3"/>
      <c r="M6" s="4">
        <f t="shared" si="3"/>
        <v>0</v>
      </c>
      <c r="N6" s="4" t="str">
        <f t="shared" si="4"/>
        <v/>
      </c>
      <c r="O6" s="4" t="str">
        <f t="shared" si="4"/>
        <v/>
      </c>
    </row>
    <row r="7" spans="1:15" ht="15.75">
      <c r="A7" s="22"/>
      <c r="B7" s="19" t="s">
        <v>15</v>
      </c>
      <c r="C7" s="19"/>
      <c r="D7" s="3"/>
      <c r="E7" s="3"/>
      <c r="F7" s="4">
        <f t="shared" si="0"/>
        <v>0</v>
      </c>
      <c r="G7" s="3"/>
      <c r="H7" s="3"/>
      <c r="I7" s="4">
        <f t="shared" si="1"/>
        <v>0</v>
      </c>
      <c r="J7" s="4">
        <f t="shared" si="2"/>
        <v>0</v>
      </c>
      <c r="K7" s="3"/>
      <c r="L7" s="3"/>
      <c r="M7" s="4">
        <f t="shared" si="3"/>
        <v>0</v>
      </c>
      <c r="N7" s="4" t="str">
        <f t="shared" si="4"/>
        <v/>
      </c>
      <c r="O7" s="4" t="str">
        <f t="shared" si="4"/>
        <v/>
      </c>
    </row>
    <row r="8" spans="1:15" ht="15.75">
      <c r="A8" s="22"/>
      <c r="B8" s="20" t="s">
        <v>16</v>
      </c>
      <c r="C8" s="20"/>
      <c r="D8" s="1">
        <f t="shared" ref="D8:L8" si="5">SUM(D4:D7)</f>
        <v>51</v>
      </c>
      <c r="E8" s="1">
        <f t="shared" si="5"/>
        <v>12</v>
      </c>
      <c r="F8" s="1">
        <f t="shared" si="5"/>
        <v>63</v>
      </c>
      <c r="G8" s="1">
        <f t="shared" si="5"/>
        <v>107</v>
      </c>
      <c r="H8" s="1">
        <f t="shared" si="5"/>
        <v>0</v>
      </c>
      <c r="I8" s="1">
        <f t="shared" si="5"/>
        <v>107</v>
      </c>
      <c r="J8" s="1">
        <f t="shared" si="5"/>
        <v>170</v>
      </c>
      <c r="K8" s="1">
        <f t="shared" si="5"/>
        <v>663</v>
      </c>
      <c r="L8" s="1">
        <f t="shared" si="5"/>
        <v>0</v>
      </c>
      <c r="M8" s="1">
        <f>SUM(M4:M7)</f>
        <v>663</v>
      </c>
      <c r="N8" s="1">
        <f t="shared" si="4"/>
        <v>6196.26</v>
      </c>
      <c r="O8" s="1" t="str">
        <f t="shared" si="4"/>
        <v/>
      </c>
    </row>
    <row r="9" spans="1:15" ht="15.75">
      <c r="A9" s="22" t="s">
        <v>17</v>
      </c>
      <c r="B9" s="19" t="s">
        <v>18</v>
      </c>
      <c r="C9" s="19"/>
      <c r="D9" s="3"/>
      <c r="E9" s="3"/>
      <c r="F9" s="4">
        <f t="shared" ref="F9:F18" si="6">D9+E9</f>
        <v>0</v>
      </c>
      <c r="G9" s="3"/>
      <c r="H9" s="3"/>
      <c r="I9" s="4">
        <f t="shared" ref="I9:I18" si="7">G9+H9</f>
        <v>0</v>
      </c>
      <c r="J9" s="4">
        <f t="shared" ref="J9:J18" si="8">I9+F9</f>
        <v>0</v>
      </c>
      <c r="K9" s="3"/>
      <c r="L9" s="3"/>
      <c r="M9" s="4">
        <f t="shared" ref="M9:M89" si="9">K9+L9</f>
        <v>0</v>
      </c>
      <c r="N9" s="4" t="str">
        <f t="shared" si="4"/>
        <v/>
      </c>
      <c r="O9" s="4" t="str">
        <f t="shared" si="4"/>
        <v/>
      </c>
    </row>
    <row r="10" spans="1:15" ht="15.75">
      <c r="A10" s="22"/>
      <c r="B10" s="19" t="s">
        <v>19</v>
      </c>
      <c r="C10" s="19"/>
      <c r="D10" s="3"/>
      <c r="E10" s="3"/>
      <c r="F10" s="4">
        <f t="shared" si="6"/>
        <v>0</v>
      </c>
      <c r="G10" s="3"/>
      <c r="H10" s="3"/>
      <c r="I10" s="4">
        <f t="shared" si="7"/>
        <v>0</v>
      </c>
      <c r="J10" s="4">
        <f t="shared" si="8"/>
        <v>0</v>
      </c>
      <c r="K10" s="3"/>
      <c r="L10" s="3"/>
      <c r="M10" s="4">
        <f t="shared" si="9"/>
        <v>0</v>
      </c>
      <c r="N10" s="4" t="str">
        <f t="shared" si="4"/>
        <v/>
      </c>
      <c r="O10" s="4" t="str">
        <f t="shared" si="4"/>
        <v/>
      </c>
    </row>
    <row r="11" spans="1:15" ht="15.75">
      <c r="A11" s="22"/>
      <c r="B11" s="19" t="s">
        <v>20</v>
      </c>
      <c r="C11" s="19"/>
      <c r="D11" s="3"/>
      <c r="E11" s="3"/>
      <c r="F11" s="4">
        <f t="shared" si="6"/>
        <v>0</v>
      </c>
      <c r="G11" s="3"/>
      <c r="H11" s="3"/>
      <c r="I11" s="4">
        <f t="shared" si="7"/>
        <v>0</v>
      </c>
      <c r="J11" s="4">
        <f t="shared" si="8"/>
        <v>0</v>
      </c>
      <c r="K11" s="3"/>
      <c r="L11" s="3"/>
      <c r="M11" s="4">
        <f t="shared" si="9"/>
        <v>0</v>
      </c>
      <c r="N11" s="4" t="str">
        <f t="shared" si="4"/>
        <v/>
      </c>
      <c r="O11" s="4" t="str">
        <f t="shared" si="4"/>
        <v/>
      </c>
    </row>
    <row r="12" spans="1:15" ht="15.75">
      <c r="A12" s="22"/>
      <c r="B12" s="19" t="s">
        <v>21</v>
      </c>
      <c r="C12" s="19"/>
      <c r="D12" s="3">
        <v>15</v>
      </c>
      <c r="E12" s="3"/>
      <c r="F12" s="4">
        <f t="shared" si="6"/>
        <v>15</v>
      </c>
      <c r="G12" s="3">
        <v>35</v>
      </c>
      <c r="H12" s="3"/>
      <c r="I12" s="4">
        <f t="shared" si="7"/>
        <v>35</v>
      </c>
      <c r="J12" s="4">
        <f t="shared" si="8"/>
        <v>50</v>
      </c>
      <c r="K12" s="3">
        <v>150.30000000000001</v>
      </c>
      <c r="L12" s="3"/>
      <c r="M12" s="4">
        <f t="shared" si="9"/>
        <v>150.30000000000001</v>
      </c>
      <c r="N12" s="4">
        <f t="shared" si="4"/>
        <v>4294.29</v>
      </c>
      <c r="O12" s="4" t="str">
        <f t="shared" si="4"/>
        <v/>
      </c>
    </row>
    <row r="13" spans="1:15" ht="15.75">
      <c r="A13" s="22"/>
      <c r="B13" s="19" t="s">
        <v>22</v>
      </c>
      <c r="C13" s="19"/>
      <c r="D13" s="3">
        <v>51</v>
      </c>
      <c r="E13" s="3"/>
      <c r="F13" s="4">
        <f t="shared" si="6"/>
        <v>51</v>
      </c>
      <c r="G13" s="3">
        <v>114</v>
      </c>
      <c r="H13" s="3"/>
      <c r="I13" s="4">
        <f t="shared" si="7"/>
        <v>114</v>
      </c>
      <c r="J13" s="4">
        <f t="shared" si="8"/>
        <v>165</v>
      </c>
      <c r="K13" s="3">
        <v>604.5</v>
      </c>
      <c r="L13" s="3"/>
      <c r="M13" s="4">
        <f t="shared" si="9"/>
        <v>604.5</v>
      </c>
      <c r="N13" s="4">
        <f t="shared" si="4"/>
        <v>5302.63</v>
      </c>
      <c r="O13" s="4" t="str">
        <f t="shared" si="4"/>
        <v/>
      </c>
    </row>
    <row r="14" spans="1:15" ht="15.75">
      <c r="A14" s="22"/>
      <c r="B14" s="19" t="s">
        <v>23</v>
      </c>
      <c r="C14" s="19"/>
      <c r="D14" s="3"/>
      <c r="E14" s="3"/>
      <c r="F14" s="4">
        <f t="shared" si="6"/>
        <v>0</v>
      </c>
      <c r="G14" s="3"/>
      <c r="H14" s="3"/>
      <c r="I14" s="4">
        <f t="shared" si="7"/>
        <v>0</v>
      </c>
      <c r="J14" s="4">
        <f t="shared" si="8"/>
        <v>0</v>
      </c>
      <c r="K14" s="3"/>
      <c r="L14" s="3"/>
      <c r="M14" s="4">
        <f t="shared" si="9"/>
        <v>0</v>
      </c>
      <c r="N14" s="4" t="str">
        <f t="shared" si="4"/>
        <v/>
      </c>
      <c r="O14" s="4" t="str">
        <f t="shared" si="4"/>
        <v/>
      </c>
    </row>
    <row r="15" spans="1:15" ht="15.75">
      <c r="A15" s="22"/>
      <c r="B15" s="19" t="s">
        <v>24</v>
      </c>
      <c r="C15" s="19"/>
      <c r="D15" s="3">
        <v>73</v>
      </c>
      <c r="E15" s="3"/>
      <c r="F15" s="4">
        <f t="shared" si="6"/>
        <v>73</v>
      </c>
      <c r="G15" s="3">
        <v>128</v>
      </c>
      <c r="H15" s="3"/>
      <c r="I15" s="4">
        <f t="shared" si="7"/>
        <v>128</v>
      </c>
      <c r="J15" s="4">
        <f t="shared" si="8"/>
        <v>201</v>
      </c>
      <c r="K15" s="3">
        <v>953</v>
      </c>
      <c r="L15" s="3"/>
      <c r="M15" s="4">
        <f t="shared" si="9"/>
        <v>953</v>
      </c>
      <c r="N15" s="4">
        <f t="shared" si="4"/>
        <v>7445.31</v>
      </c>
      <c r="O15" s="4" t="str">
        <f t="shared" si="4"/>
        <v/>
      </c>
    </row>
    <row r="16" spans="1:15" ht="15.75">
      <c r="A16" s="22"/>
      <c r="B16" s="19" t="s">
        <v>25</v>
      </c>
      <c r="C16" s="19"/>
      <c r="D16" s="3"/>
      <c r="E16" s="3"/>
      <c r="F16" s="4">
        <f t="shared" si="6"/>
        <v>0</v>
      </c>
      <c r="G16" s="3"/>
      <c r="H16" s="3"/>
      <c r="I16" s="4">
        <f t="shared" si="7"/>
        <v>0</v>
      </c>
      <c r="J16" s="4">
        <f t="shared" si="8"/>
        <v>0</v>
      </c>
      <c r="K16" s="3"/>
      <c r="L16" s="3"/>
      <c r="M16" s="4">
        <f t="shared" si="9"/>
        <v>0</v>
      </c>
      <c r="N16" s="4" t="str">
        <f t="shared" si="4"/>
        <v/>
      </c>
      <c r="O16" s="4" t="str">
        <f t="shared" si="4"/>
        <v/>
      </c>
    </row>
    <row r="17" spans="1:15" ht="15.75">
      <c r="A17" s="22"/>
      <c r="B17" s="19" t="s">
        <v>26</v>
      </c>
      <c r="C17" s="19"/>
      <c r="D17" s="3"/>
      <c r="E17" s="3"/>
      <c r="F17" s="4">
        <f t="shared" si="6"/>
        <v>0</v>
      </c>
      <c r="G17" s="3"/>
      <c r="H17" s="3"/>
      <c r="I17" s="4">
        <f t="shared" si="7"/>
        <v>0</v>
      </c>
      <c r="J17" s="4">
        <f t="shared" si="8"/>
        <v>0</v>
      </c>
      <c r="K17" s="3"/>
      <c r="L17" s="3"/>
      <c r="M17" s="4">
        <f t="shared" si="9"/>
        <v>0</v>
      </c>
      <c r="N17" s="4" t="str">
        <f t="shared" si="4"/>
        <v/>
      </c>
      <c r="O17" s="4" t="str">
        <f t="shared" si="4"/>
        <v/>
      </c>
    </row>
    <row r="18" spans="1:15" ht="15.75">
      <c r="A18" s="22"/>
      <c r="B18" s="19" t="s">
        <v>27</v>
      </c>
      <c r="C18" s="19"/>
      <c r="D18" s="3"/>
      <c r="E18" s="3"/>
      <c r="F18" s="4">
        <f t="shared" si="6"/>
        <v>0</v>
      </c>
      <c r="G18" s="3"/>
      <c r="H18" s="3"/>
      <c r="I18" s="4">
        <f t="shared" si="7"/>
        <v>0</v>
      </c>
      <c r="J18" s="4">
        <f t="shared" si="8"/>
        <v>0</v>
      </c>
      <c r="K18" s="3"/>
      <c r="L18" s="3"/>
      <c r="M18" s="4">
        <f t="shared" si="9"/>
        <v>0</v>
      </c>
      <c r="N18" s="4" t="str">
        <f t="shared" si="4"/>
        <v/>
      </c>
      <c r="O18" s="4" t="str">
        <f t="shared" si="4"/>
        <v/>
      </c>
    </row>
    <row r="19" spans="1:15" ht="15.75">
      <c r="A19" s="22"/>
      <c r="B19" s="20" t="s">
        <v>28</v>
      </c>
      <c r="C19" s="20"/>
      <c r="D19" s="1">
        <f t="shared" ref="D19:L19" si="10">SUM(D9:D18)</f>
        <v>139</v>
      </c>
      <c r="E19" s="1">
        <f t="shared" si="10"/>
        <v>0</v>
      </c>
      <c r="F19" s="1">
        <f t="shared" si="10"/>
        <v>139</v>
      </c>
      <c r="G19" s="1">
        <f t="shared" si="10"/>
        <v>277</v>
      </c>
      <c r="H19" s="1">
        <f t="shared" si="10"/>
        <v>0</v>
      </c>
      <c r="I19" s="1">
        <f t="shared" si="10"/>
        <v>277</v>
      </c>
      <c r="J19" s="1">
        <f t="shared" si="10"/>
        <v>416</v>
      </c>
      <c r="K19" s="1">
        <f t="shared" si="10"/>
        <v>1707.8</v>
      </c>
      <c r="L19" s="1">
        <f t="shared" si="10"/>
        <v>0</v>
      </c>
      <c r="M19" s="1">
        <f>SUM(M9:M18)</f>
        <v>1707.8</v>
      </c>
      <c r="N19" s="1">
        <f t="shared" si="4"/>
        <v>6165.34</v>
      </c>
      <c r="O19" s="1" t="str">
        <f t="shared" si="4"/>
        <v/>
      </c>
    </row>
    <row r="20" spans="1:15" ht="15.75">
      <c r="A20" s="22" t="s">
        <v>29</v>
      </c>
      <c r="B20" s="19" t="s">
        <v>30</v>
      </c>
      <c r="C20" s="19"/>
      <c r="D20" s="3">
        <v>693</v>
      </c>
      <c r="E20" s="3">
        <v>47</v>
      </c>
      <c r="F20" s="4">
        <f t="shared" ref="F20:F24" si="11">D20+E20</f>
        <v>740</v>
      </c>
      <c r="G20" s="3">
        <v>1647</v>
      </c>
      <c r="H20" s="3"/>
      <c r="I20" s="4">
        <f t="shared" ref="I20:I24" si="12">G20+H20</f>
        <v>1647</v>
      </c>
      <c r="J20" s="4">
        <f t="shared" ref="J20:J24" si="13">I20+F20</f>
        <v>2387</v>
      </c>
      <c r="K20" s="3">
        <v>8491</v>
      </c>
      <c r="L20" s="3"/>
      <c r="M20" s="4">
        <f t="shared" si="9"/>
        <v>8491</v>
      </c>
      <c r="N20" s="4">
        <f t="shared" si="4"/>
        <v>5155.43</v>
      </c>
      <c r="O20" s="4" t="str">
        <f t="shared" si="4"/>
        <v/>
      </c>
    </row>
    <row r="21" spans="1:15" ht="15.75">
      <c r="A21" s="22"/>
      <c r="B21" s="19" t="s">
        <v>31</v>
      </c>
      <c r="C21" s="19"/>
      <c r="D21" s="3"/>
      <c r="E21" s="3"/>
      <c r="F21" s="4">
        <f t="shared" si="11"/>
        <v>0</v>
      </c>
      <c r="G21" s="3"/>
      <c r="H21" s="3"/>
      <c r="I21" s="4">
        <f t="shared" si="12"/>
        <v>0</v>
      </c>
      <c r="J21" s="4">
        <f t="shared" si="13"/>
        <v>0</v>
      </c>
      <c r="K21" s="3"/>
      <c r="L21" s="3"/>
      <c r="M21" s="4">
        <f t="shared" si="9"/>
        <v>0</v>
      </c>
      <c r="N21" s="4" t="str">
        <f t="shared" si="4"/>
        <v/>
      </c>
      <c r="O21" s="4" t="str">
        <f t="shared" si="4"/>
        <v/>
      </c>
    </row>
    <row r="22" spans="1:15" ht="15.75">
      <c r="A22" s="22"/>
      <c r="B22" s="19" t="s">
        <v>32</v>
      </c>
      <c r="C22" s="19"/>
      <c r="D22" s="3"/>
      <c r="E22" s="3"/>
      <c r="F22" s="4">
        <f t="shared" si="11"/>
        <v>0</v>
      </c>
      <c r="G22" s="3"/>
      <c r="H22" s="3"/>
      <c r="I22" s="4">
        <f t="shared" si="12"/>
        <v>0</v>
      </c>
      <c r="J22" s="4">
        <f t="shared" si="13"/>
        <v>0</v>
      </c>
      <c r="K22" s="3"/>
      <c r="L22" s="3"/>
      <c r="M22" s="4">
        <f t="shared" si="9"/>
        <v>0</v>
      </c>
      <c r="N22" s="4" t="str">
        <f t="shared" si="4"/>
        <v/>
      </c>
      <c r="O22" s="4" t="str">
        <f t="shared" si="4"/>
        <v/>
      </c>
    </row>
    <row r="23" spans="1:15" ht="15.75">
      <c r="A23" s="22"/>
      <c r="B23" s="19" t="s">
        <v>33</v>
      </c>
      <c r="C23" s="19"/>
      <c r="D23" s="3"/>
      <c r="E23" s="3"/>
      <c r="F23" s="4">
        <f t="shared" si="11"/>
        <v>0</v>
      </c>
      <c r="G23" s="3"/>
      <c r="H23" s="3"/>
      <c r="I23" s="4">
        <f t="shared" si="12"/>
        <v>0</v>
      </c>
      <c r="J23" s="4">
        <f t="shared" si="13"/>
        <v>0</v>
      </c>
      <c r="K23" s="3"/>
      <c r="L23" s="3"/>
      <c r="M23" s="4">
        <f t="shared" si="9"/>
        <v>0</v>
      </c>
      <c r="N23" s="4" t="str">
        <f t="shared" si="4"/>
        <v/>
      </c>
      <c r="O23" s="4" t="str">
        <f t="shared" si="4"/>
        <v/>
      </c>
    </row>
    <row r="24" spans="1:15" ht="15.75">
      <c r="A24" s="22"/>
      <c r="B24" s="19" t="s">
        <v>34</v>
      </c>
      <c r="C24" s="19"/>
      <c r="D24" s="3"/>
      <c r="E24" s="3"/>
      <c r="F24" s="4">
        <f t="shared" si="11"/>
        <v>0</v>
      </c>
      <c r="G24" s="3"/>
      <c r="H24" s="3"/>
      <c r="I24" s="4">
        <f t="shared" si="12"/>
        <v>0</v>
      </c>
      <c r="J24" s="4">
        <f t="shared" si="13"/>
        <v>0</v>
      </c>
      <c r="K24" s="3"/>
      <c r="L24" s="3"/>
      <c r="M24" s="4">
        <f t="shared" si="9"/>
        <v>0</v>
      </c>
      <c r="N24" s="4" t="str">
        <f t="shared" si="4"/>
        <v/>
      </c>
      <c r="O24" s="4" t="str">
        <f t="shared" si="4"/>
        <v/>
      </c>
    </row>
    <row r="25" spans="1:15" ht="15.75">
      <c r="A25" s="22"/>
      <c r="B25" s="20" t="s">
        <v>35</v>
      </c>
      <c r="C25" s="20"/>
      <c r="D25" s="1">
        <f t="shared" ref="D25:L25" si="14">SUM(D20:D24)</f>
        <v>693</v>
      </c>
      <c r="E25" s="1">
        <f t="shared" si="14"/>
        <v>47</v>
      </c>
      <c r="F25" s="1">
        <f t="shared" si="14"/>
        <v>740</v>
      </c>
      <c r="G25" s="1">
        <f t="shared" si="14"/>
        <v>1647</v>
      </c>
      <c r="H25" s="1">
        <f t="shared" si="14"/>
        <v>0</v>
      </c>
      <c r="I25" s="1">
        <f t="shared" si="14"/>
        <v>1647</v>
      </c>
      <c r="J25" s="1">
        <f t="shared" si="14"/>
        <v>2387</v>
      </c>
      <c r="K25" s="1">
        <f t="shared" si="14"/>
        <v>8491</v>
      </c>
      <c r="L25" s="1">
        <f t="shared" si="14"/>
        <v>0</v>
      </c>
      <c r="M25" s="1">
        <f>SUM(M20:M24)</f>
        <v>8491</v>
      </c>
      <c r="N25" s="1">
        <f t="shared" si="4"/>
        <v>5155.43</v>
      </c>
      <c r="O25" s="1" t="str">
        <f t="shared" si="4"/>
        <v/>
      </c>
    </row>
    <row r="26" spans="1:15" ht="15.75">
      <c r="A26" s="22" t="s">
        <v>36</v>
      </c>
      <c r="B26" s="19" t="s">
        <v>37</v>
      </c>
      <c r="C26" s="19"/>
      <c r="D26" s="3"/>
      <c r="E26" s="3"/>
      <c r="F26" s="4">
        <f t="shared" ref="F26:F32" si="15">D26+E26</f>
        <v>0</v>
      </c>
      <c r="G26" s="3"/>
      <c r="H26" s="3"/>
      <c r="I26" s="4">
        <f t="shared" ref="I26:I32" si="16">G26+H26</f>
        <v>0</v>
      </c>
      <c r="J26" s="4">
        <f t="shared" ref="J26:J32" si="17">I26+F26</f>
        <v>0</v>
      </c>
      <c r="K26" s="3"/>
      <c r="L26" s="3"/>
      <c r="M26" s="4">
        <f t="shared" si="9"/>
        <v>0</v>
      </c>
      <c r="N26" s="4" t="str">
        <f t="shared" si="4"/>
        <v/>
      </c>
      <c r="O26" s="4" t="str">
        <f t="shared" si="4"/>
        <v/>
      </c>
    </row>
    <row r="27" spans="1:15" ht="15.75">
      <c r="A27" s="22"/>
      <c r="B27" s="19" t="s">
        <v>38</v>
      </c>
      <c r="C27" s="19"/>
      <c r="D27" s="3">
        <v>8</v>
      </c>
      <c r="E27" s="3">
        <v>30</v>
      </c>
      <c r="F27" s="4">
        <f t="shared" si="15"/>
        <v>38</v>
      </c>
      <c r="G27" s="3">
        <v>85</v>
      </c>
      <c r="H27" s="3">
        <v>19</v>
      </c>
      <c r="I27" s="4">
        <f t="shared" si="16"/>
        <v>104</v>
      </c>
      <c r="J27" s="4">
        <f t="shared" si="17"/>
        <v>142</v>
      </c>
      <c r="K27" s="3">
        <v>165</v>
      </c>
      <c r="L27" s="3">
        <v>15</v>
      </c>
      <c r="M27" s="4">
        <f t="shared" si="9"/>
        <v>180</v>
      </c>
      <c r="N27" s="4">
        <f t="shared" si="4"/>
        <v>1941.18</v>
      </c>
      <c r="O27" s="4">
        <f t="shared" si="4"/>
        <v>789.47</v>
      </c>
    </row>
    <row r="28" spans="1:15" ht="15.75">
      <c r="A28" s="22"/>
      <c r="B28" s="19" t="s">
        <v>39</v>
      </c>
      <c r="C28" s="19"/>
      <c r="D28" s="3">
        <v>226</v>
      </c>
      <c r="E28" s="3"/>
      <c r="F28" s="4">
        <f t="shared" si="15"/>
        <v>226</v>
      </c>
      <c r="G28" s="3">
        <v>403</v>
      </c>
      <c r="H28" s="3"/>
      <c r="I28" s="4">
        <f t="shared" si="16"/>
        <v>403</v>
      </c>
      <c r="J28" s="4">
        <f t="shared" si="17"/>
        <v>629</v>
      </c>
      <c r="K28" s="3">
        <v>926</v>
      </c>
      <c r="L28" s="3"/>
      <c r="M28" s="4">
        <f t="shared" si="9"/>
        <v>926</v>
      </c>
      <c r="N28" s="4">
        <f t="shared" si="4"/>
        <v>2297.77</v>
      </c>
      <c r="O28" s="4" t="str">
        <f t="shared" si="4"/>
        <v/>
      </c>
    </row>
    <row r="29" spans="1:15" ht="15.75">
      <c r="A29" s="22"/>
      <c r="B29" s="19" t="s">
        <v>40</v>
      </c>
      <c r="C29" s="19"/>
      <c r="D29" s="3"/>
      <c r="E29" s="3"/>
      <c r="F29" s="4">
        <f t="shared" si="15"/>
        <v>0</v>
      </c>
      <c r="G29" s="3"/>
      <c r="H29" s="3"/>
      <c r="I29" s="4">
        <f t="shared" si="16"/>
        <v>0</v>
      </c>
      <c r="J29" s="4">
        <f t="shared" si="17"/>
        <v>0</v>
      </c>
      <c r="K29" s="3"/>
      <c r="L29" s="3"/>
      <c r="M29" s="4">
        <f t="shared" si="9"/>
        <v>0</v>
      </c>
      <c r="N29" s="4" t="str">
        <f t="shared" si="4"/>
        <v/>
      </c>
      <c r="O29" s="4" t="str">
        <f t="shared" si="4"/>
        <v/>
      </c>
    </row>
    <row r="30" spans="1:15" ht="15.75">
      <c r="A30" s="22"/>
      <c r="B30" s="19" t="s">
        <v>41</v>
      </c>
      <c r="C30" s="19"/>
      <c r="D30" s="3"/>
      <c r="E30" s="3"/>
      <c r="F30" s="4">
        <f t="shared" si="15"/>
        <v>0</v>
      </c>
      <c r="G30" s="3"/>
      <c r="H30" s="3"/>
      <c r="I30" s="4">
        <f t="shared" si="16"/>
        <v>0</v>
      </c>
      <c r="J30" s="4">
        <f t="shared" si="17"/>
        <v>0</v>
      </c>
      <c r="K30" s="3"/>
      <c r="L30" s="3"/>
      <c r="M30" s="4">
        <f t="shared" si="9"/>
        <v>0</v>
      </c>
      <c r="N30" s="4" t="str">
        <f t="shared" si="4"/>
        <v/>
      </c>
      <c r="O30" s="4" t="str">
        <f t="shared" si="4"/>
        <v/>
      </c>
    </row>
    <row r="31" spans="1:15" ht="15.75">
      <c r="A31" s="22"/>
      <c r="B31" s="19" t="s">
        <v>42</v>
      </c>
      <c r="C31" s="19"/>
      <c r="D31" s="3"/>
      <c r="E31" s="3"/>
      <c r="F31" s="4">
        <f t="shared" si="15"/>
        <v>0</v>
      </c>
      <c r="G31" s="3"/>
      <c r="H31" s="3"/>
      <c r="I31" s="4">
        <f t="shared" si="16"/>
        <v>0</v>
      </c>
      <c r="J31" s="4">
        <f t="shared" si="17"/>
        <v>0</v>
      </c>
      <c r="K31" s="3"/>
      <c r="L31" s="3"/>
      <c r="M31" s="4">
        <f t="shared" si="9"/>
        <v>0</v>
      </c>
      <c r="N31" s="4" t="str">
        <f t="shared" si="4"/>
        <v/>
      </c>
      <c r="O31" s="4" t="str">
        <f t="shared" si="4"/>
        <v/>
      </c>
    </row>
    <row r="32" spans="1:15" ht="15.75">
      <c r="A32" s="22"/>
      <c r="B32" s="19" t="s">
        <v>43</v>
      </c>
      <c r="C32" s="19"/>
      <c r="D32" s="3">
        <v>4</v>
      </c>
      <c r="E32" s="3">
        <v>247</v>
      </c>
      <c r="F32" s="4">
        <f t="shared" si="15"/>
        <v>251</v>
      </c>
      <c r="G32" s="3"/>
      <c r="H32" s="3">
        <v>34</v>
      </c>
      <c r="I32" s="4">
        <f t="shared" si="16"/>
        <v>34</v>
      </c>
      <c r="J32" s="4">
        <f t="shared" si="17"/>
        <v>285</v>
      </c>
      <c r="K32" s="3"/>
      <c r="L32" s="3">
        <v>22</v>
      </c>
      <c r="M32" s="4">
        <f t="shared" si="9"/>
        <v>22</v>
      </c>
      <c r="N32" s="4" t="str">
        <f t="shared" si="4"/>
        <v/>
      </c>
      <c r="O32" s="4">
        <f t="shared" si="4"/>
        <v>647.05999999999995</v>
      </c>
    </row>
    <row r="33" spans="1:15" ht="15.75">
      <c r="A33" s="22"/>
      <c r="B33" s="20" t="s">
        <v>44</v>
      </c>
      <c r="C33" s="20"/>
      <c r="D33" s="1">
        <f t="shared" ref="D33:L33" si="18">SUM(D26:D32)</f>
        <v>238</v>
      </c>
      <c r="E33" s="1">
        <f t="shared" si="18"/>
        <v>277</v>
      </c>
      <c r="F33" s="1">
        <f t="shared" si="18"/>
        <v>515</v>
      </c>
      <c r="G33" s="1">
        <f t="shared" si="18"/>
        <v>488</v>
      </c>
      <c r="H33" s="1">
        <f t="shared" si="18"/>
        <v>53</v>
      </c>
      <c r="I33" s="1">
        <f t="shared" si="18"/>
        <v>541</v>
      </c>
      <c r="J33" s="1">
        <f t="shared" si="18"/>
        <v>1056</v>
      </c>
      <c r="K33" s="1">
        <f t="shared" si="18"/>
        <v>1091</v>
      </c>
      <c r="L33" s="1">
        <f t="shared" si="18"/>
        <v>37</v>
      </c>
      <c r="M33" s="1">
        <f>SUM(M26:M32)</f>
        <v>1128</v>
      </c>
      <c r="N33" s="1">
        <f t="shared" si="4"/>
        <v>2235.66</v>
      </c>
      <c r="O33" s="1">
        <f t="shared" si="4"/>
        <v>698.11</v>
      </c>
    </row>
    <row r="34" spans="1:15" ht="15.75">
      <c r="A34" s="22" t="s">
        <v>45</v>
      </c>
      <c r="B34" s="19" t="s">
        <v>46</v>
      </c>
      <c r="C34" s="19"/>
      <c r="D34" s="3"/>
      <c r="E34" s="3"/>
      <c r="F34" s="4">
        <f t="shared" ref="F34:F40" si="19">D34+E34</f>
        <v>0</v>
      </c>
      <c r="G34" s="3"/>
      <c r="H34" s="3"/>
      <c r="I34" s="4">
        <f t="shared" ref="I34:I40" si="20">G34+H34</f>
        <v>0</v>
      </c>
      <c r="J34" s="4">
        <f t="shared" ref="J34:J40" si="21">I34+F34</f>
        <v>0</v>
      </c>
      <c r="K34" s="3"/>
      <c r="L34" s="3"/>
      <c r="M34" s="4">
        <f t="shared" si="9"/>
        <v>0</v>
      </c>
      <c r="N34" s="4" t="str">
        <f t="shared" si="4"/>
        <v/>
      </c>
      <c r="O34" s="4" t="str">
        <f t="shared" si="4"/>
        <v/>
      </c>
    </row>
    <row r="35" spans="1:15" ht="15.75">
      <c r="A35" s="22"/>
      <c r="B35" s="19" t="s">
        <v>47</v>
      </c>
      <c r="C35" s="19"/>
      <c r="D35" s="3"/>
      <c r="E35" s="3"/>
      <c r="F35" s="4">
        <f t="shared" si="19"/>
        <v>0</v>
      </c>
      <c r="G35" s="3"/>
      <c r="H35" s="3"/>
      <c r="I35" s="4">
        <f t="shared" si="20"/>
        <v>0</v>
      </c>
      <c r="J35" s="4">
        <f t="shared" si="21"/>
        <v>0</v>
      </c>
      <c r="K35" s="3"/>
      <c r="L35" s="3"/>
      <c r="M35" s="4">
        <f t="shared" si="9"/>
        <v>0</v>
      </c>
      <c r="N35" s="4" t="str">
        <f t="shared" si="4"/>
        <v/>
      </c>
      <c r="O35" s="4" t="str">
        <f t="shared" si="4"/>
        <v/>
      </c>
    </row>
    <row r="36" spans="1:15" ht="15.75">
      <c r="A36" s="22"/>
      <c r="B36" s="19" t="s">
        <v>48</v>
      </c>
      <c r="C36" s="19"/>
      <c r="D36" s="3"/>
      <c r="E36" s="3"/>
      <c r="F36" s="4">
        <f t="shared" si="19"/>
        <v>0</v>
      </c>
      <c r="G36" s="3"/>
      <c r="H36" s="3"/>
      <c r="I36" s="4">
        <f t="shared" si="20"/>
        <v>0</v>
      </c>
      <c r="J36" s="4">
        <f t="shared" si="21"/>
        <v>0</v>
      </c>
      <c r="K36" s="3"/>
      <c r="L36" s="3"/>
      <c r="M36" s="4">
        <f t="shared" si="9"/>
        <v>0</v>
      </c>
      <c r="N36" s="4" t="str">
        <f t="shared" si="4"/>
        <v/>
      </c>
      <c r="O36" s="4" t="str">
        <f t="shared" si="4"/>
        <v/>
      </c>
    </row>
    <row r="37" spans="1:15" ht="15.75">
      <c r="A37" s="22"/>
      <c r="B37" s="19" t="s">
        <v>49</v>
      </c>
      <c r="C37" s="19"/>
      <c r="D37" s="3"/>
      <c r="E37" s="3"/>
      <c r="F37" s="4">
        <f t="shared" si="19"/>
        <v>0</v>
      </c>
      <c r="G37" s="3"/>
      <c r="H37" s="3"/>
      <c r="I37" s="4">
        <f t="shared" si="20"/>
        <v>0</v>
      </c>
      <c r="J37" s="4">
        <f t="shared" si="21"/>
        <v>0</v>
      </c>
      <c r="K37" s="3"/>
      <c r="L37" s="3"/>
      <c r="M37" s="4">
        <f t="shared" si="9"/>
        <v>0</v>
      </c>
      <c r="N37" s="4" t="str">
        <f t="shared" si="4"/>
        <v/>
      </c>
      <c r="O37" s="4" t="str">
        <f t="shared" si="4"/>
        <v/>
      </c>
    </row>
    <row r="38" spans="1:15" ht="15.75">
      <c r="A38" s="22"/>
      <c r="B38" s="19" t="s">
        <v>50</v>
      </c>
      <c r="C38" s="19"/>
      <c r="D38" s="3"/>
      <c r="E38" s="3"/>
      <c r="F38" s="4">
        <f t="shared" si="19"/>
        <v>0</v>
      </c>
      <c r="G38" s="3"/>
      <c r="H38" s="3"/>
      <c r="I38" s="4">
        <f t="shared" si="20"/>
        <v>0</v>
      </c>
      <c r="J38" s="4">
        <f t="shared" si="21"/>
        <v>0</v>
      </c>
      <c r="K38" s="3"/>
      <c r="L38" s="3"/>
      <c r="M38" s="4">
        <f t="shared" si="9"/>
        <v>0</v>
      </c>
      <c r="N38" s="4" t="str">
        <f t="shared" si="4"/>
        <v/>
      </c>
      <c r="O38" s="4" t="str">
        <f t="shared" si="4"/>
        <v/>
      </c>
    </row>
    <row r="39" spans="1:15" ht="15.75">
      <c r="A39" s="22"/>
      <c r="B39" s="19" t="s">
        <v>51</v>
      </c>
      <c r="C39" s="19"/>
      <c r="D39" s="3"/>
      <c r="E39" s="3"/>
      <c r="F39" s="4">
        <f t="shared" si="19"/>
        <v>0</v>
      </c>
      <c r="G39" s="3"/>
      <c r="H39" s="3"/>
      <c r="I39" s="4">
        <f t="shared" si="20"/>
        <v>0</v>
      </c>
      <c r="J39" s="4">
        <f t="shared" si="21"/>
        <v>0</v>
      </c>
      <c r="K39" s="3"/>
      <c r="L39" s="3"/>
      <c r="M39" s="4">
        <f t="shared" si="9"/>
        <v>0</v>
      </c>
      <c r="N39" s="4" t="str">
        <f t="shared" si="4"/>
        <v/>
      </c>
      <c r="O39" s="4" t="str">
        <f t="shared" si="4"/>
        <v/>
      </c>
    </row>
    <row r="40" spans="1:15" ht="15.75">
      <c r="A40" s="22"/>
      <c r="B40" s="19" t="s">
        <v>52</v>
      </c>
      <c r="C40" s="19"/>
      <c r="D40" s="3"/>
      <c r="E40" s="3"/>
      <c r="F40" s="4">
        <f t="shared" si="19"/>
        <v>0</v>
      </c>
      <c r="G40" s="3"/>
      <c r="H40" s="3"/>
      <c r="I40" s="4">
        <f t="shared" si="20"/>
        <v>0</v>
      </c>
      <c r="J40" s="4">
        <f t="shared" si="21"/>
        <v>0</v>
      </c>
      <c r="K40" s="3"/>
      <c r="L40" s="3"/>
      <c r="M40" s="4">
        <f t="shared" si="9"/>
        <v>0</v>
      </c>
      <c r="N40" s="4" t="str">
        <f t="shared" si="4"/>
        <v/>
      </c>
      <c r="O40" s="4" t="str">
        <f t="shared" si="4"/>
        <v/>
      </c>
    </row>
    <row r="41" spans="1:15" ht="15.75">
      <c r="A41" s="22"/>
      <c r="B41" s="20" t="s">
        <v>53</v>
      </c>
      <c r="C41" s="20"/>
      <c r="D41" s="1">
        <f t="shared" ref="D41:L41" si="22">SUM(D34:D40)</f>
        <v>0</v>
      </c>
      <c r="E41" s="1">
        <f t="shared" si="22"/>
        <v>0</v>
      </c>
      <c r="F41" s="1">
        <f t="shared" si="22"/>
        <v>0</v>
      </c>
      <c r="G41" s="1">
        <f t="shared" si="22"/>
        <v>0</v>
      </c>
      <c r="H41" s="1">
        <f t="shared" si="22"/>
        <v>0</v>
      </c>
      <c r="I41" s="1">
        <f t="shared" si="22"/>
        <v>0</v>
      </c>
      <c r="J41" s="1">
        <f t="shared" si="22"/>
        <v>0</v>
      </c>
      <c r="K41" s="1">
        <f t="shared" si="22"/>
        <v>0</v>
      </c>
      <c r="L41" s="1">
        <f t="shared" si="22"/>
        <v>0</v>
      </c>
      <c r="M41" s="1">
        <f>SUM(M34:M40)</f>
        <v>0</v>
      </c>
      <c r="N41" s="1" t="str">
        <f t="shared" si="4"/>
        <v/>
      </c>
      <c r="O41" s="1" t="str">
        <f t="shared" si="4"/>
        <v/>
      </c>
    </row>
    <row r="42" spans="1:15" ht="15.75">
      <c r="A42" s="22" t="s">
        <v>54</v>
      </c>
      <c r="B42" s="19" t="s">
        <v>55</v>
      </c>
      <c r="C42" s="19"/>
      <c r="D42" s="3">
        <v>7250</v>
      </c>
      <c r="E42" s="5"/>
      <c r="F42" s="4">
        <f t="shared" ref="F42:F49" si="23">D42+E42</f>
        <v>7250</v>
      </c>
      <c r="G42" s="5">
        <v>27545</v>
      </c>
      <c r="H42" s="5"/>
      <c r="I42" s="4">
        <f t="shared" ref="I42:I49" si="24">G42+H42</f>
        <v>27545</v>
      </c>
      <c r="J42" s="4">
        <f t="shared" ref="J42:J49" si="25">I42+F42</f>
        <v>34795</v>
      </c>
      <c r="K42" s="5">
        <v>147779</v>
      </c>
      <c r="L42" s="5"/>
      <c r="M42" s="4">
        <f t="shared" si="9"/>
        <v>147779</v>
      </c>
      <c r="N42" s="4">
        <f t="shared" si="4"/>
        <v>5365</v>
      </c>
      <c r="O42" s="4" t="str">
        <f t="shared" si="4"/>
        <v/>
      </c>
    </row>
    <row r="43" spans="1:15" ht="15.75">
      <c r="A43" s="22"/>
      <c r="B43" s="27" t="s">
        <v>56</v>
      </c>
      <c r="C43" s="17" t="s">
        <v>57</v>
      </c>
      <c r="D43" s="3">
        <v>1082</v>
      </c>
      <c r="E43" s="5"/>
      <c r="F43" s="4">
        <f t="shared" si="23"/>
        <v>1082</v>
      </c>
      <c r="G43" s="5">
        <v>3518</v>
      </c>
      <c r="H43" s="5"/>
      <c r="I43" s="4">
        <f t="shared" si="24"/>
        <v>3518</v>
      </c>
      <c r="J43" s="4">
        <f t="shared" si="25"/>
        <v>4600</v>
      </c>
      <c r="K43" s="5">
        <v>38805.700000000004</v>
      </c>
      <c r="L43" s="5"/>
      <c r="M43" s="4">
        <f t="shared" si="9"/>
        <v>38805.700000000004</v>
      </c>
      <c r="N43" s="4">
        <f t="shared" si="4"/>
        <v>11030.61</v>
      </c>
      <c r="O43" s="4" t="str">
        <f t="shared" si="4"/>
        <v/>
      </c>
    </row>
    <row r="44" spans="1:15" ht="15.75">
      <c r="A44" s="22"/>
      <c r="B44" s="27"/>
      <c r="C44" s="17" t="s">
        <v>58</v>
      </c>
      <c r="D44" s="3">
        <v>424</v>
      </c>
      <c r="E44" s="5"/>
      <c r="F44" s="4">
        <f t="shared" si="23"/>
        <v>424</v>
      </c>
      <c r="G44" s="5">
        <v>602</v>
      </c>
      <c r="H44" s="5"/>
      <c r="I44" s="4">
        <f t="shared" si="24"/>
        <v>602</v>
      </c>
      <c r="J44" s="4">
        <f t="shared" si="25"/>
        <v>1026</v>
      </c>
      <c r="K44" s="5">
        <v>8542.2000000000007</v>
      </c>
      <c r="L44" s="5"/>
      <c r="M44" s="4">
        <f t="shared" si="9"/>
        <v>8542.2000000000007</v>
      </c>
      <c r="N44" s="4">
        <f t="shared" si="4"/>
        <v>14189.7</v>
      </c>
      <c r="O44" s="4" t="str">
        <f t="shared" si="4"/>
        <v/>
      </c>
    </row>
    <row r="45" spans="1:15" ht="15.75">
      <c r="A45" s="22"/>
      <c r="B45" s="27"/>
      <c r="C45" s="17" t="s">
        <v>59</v>
      </c>
      <c r="D45" s="3">
        <v>471</v>
      </c>
      <c r="E45" s="5"/>
      <c r="F45" s="4">
        <f t="shared" si="23"/>
        <v>471</v>
      </c>
      <c r="G45" s="5">
        <v>715</v>
      </c>
      <c r="H45" s="5"/>
      <c r="I45" s="4">
        <f t="shared" si="24"/>
        <v>715</v>
      </c>
      <c r="J45" s="4">
        <f t="shared" si="25"/>
        <v>1186</v>
      </c>
      <c r="K45" s="5">
        <v>8033</v>
      </c>
      <c r="L45" s="5"/>
      <c r="M45" s="4">
        <f t="shared" si="9"/>
        <v>8033</v>
      </c>
      <c r="N45" s="4">
        <f t="shared" si="4"/>
        <v>11234.97</v>
      </c>
      <c r="O45" s="4" t="str">
        <f t="shared" si="4"/>
        <v/>
      </c>
    </row>
    <row r="46" spans="1:15" ht="15.75">
      <c r="A46" s="22"/>
      <c r="B46" s="27"/>
      <c r="C46" s="17" t="s">
        <v>60</v>
      </c>
      <c r="D46" s="3">
        <v>107</v>
      </c>
      <c r="E46" s="5"/>
      <c r="F46" s="4">
        <f t="shared" si="23"/>
        <v>107</v>
      </c>
      <c r="G46" s="5">
        <v>280</v>
      </c>
      <c r="H46" s="5"/>
      <c r="I46" s="4">
        <f t="shared" si="24"/>
        <v>280</v>
      </c>
      <c r="J46" s="4">
        <f t="shared" si="25"/>
        <v>387</v>
      </c>
      <c r="K46" s="5">
        <v>2756.7999999999997</v>
      </c>
      <c r="L46" s="5"/>
      <c r="M46" s="4">
        <f t="shared" si="9"/>
        <v>2756.7999999999997</v>
      </c>
      <c r="N46" s="4">
        <f t="shared" si="4"/>
        <v>9845.7099999999991</v>
      </c>
      <c r="O46" s="4" t="str">
        <f t="shared" si="4"/>
        <v/>
      </c>
    </row>
    <row r="47" spans="1:15" ht="15.75">
      <c r="A47" s="22"/>
      <c r="B47" s="27"/>
      <c r="C47" s="17" t="s">
        <v>61</v>
      </c>
      <c r="D47" s="3">
        <v>64</v>
      </c>
      <c r="E47" s="5"/>
      <c r="F47" s="4">
        <f t="shared" si="23"/>
        <v>64</v>
      </c>
      <c r="G47" s="5">
        <v>183</v>
      </c>
      <c r="H47" s="5"/>
      <c r="I47" s="4">
        <f t="shared" si="24"/>
        <v>183</v>
      </c>
      <c r="J47" s="4">
        <f t="shared" si="25"/>
        <v>247</v>
      </c>
      <c r="K47" s="5">
        <v>2715</v>
      </c>
      <c r="L47" s="5"/>
      <c r="M47" s="4">
        <f t="shared" si="9"/>
        <v>2715</v>
      </c>
      <c r="N47" s="4">
        <f t="shared" si="4"/>
        <v>14836.07</v>
      </c>
      <c r="O47" s="4" t="str">
        <f t="shared" si="4"/>
        <v/>
      </c>
    </row>
    <row r="48" spans="1:15" ht="15.75">
      <c r="A48" s="22"/>
      <c r="B48" s="27"/>
      <c r="C48" s="17" t="s">
        <v>62</v>
      </c>
      <c r="D48" s="3">
        <v>5</v>
      </c>
      <c r="E48" s="5"/>
      <c r="F48" s="4">
        <f t="shared" si="23"/>
        <v>5</v>
      </c>
      <c r="G48" s="5">
        <v>386</v>
      </c>
      <c r="H48" s="5"/>
      <c r="I48" s="4">
        <f t="shared" si="24"/>
        <v>386</v>
      </c>
      <c r="J48" s="4">
        <f t="shared" si="25"/>
        <v>391</v>
      </c>
      <c r="K48" s="5">
        <v>4029.5000000000005</v>
      </c>
      <c r="L48" s="5"/>
      <c r="M48" s="4">
        <f t="shared" si="9"/>
        <v>4029.5000000000005</v>
      </c>
      <c r="N48" s="4">
        <f t="shared" si="4"/>
        <v>10439.120000000001</v>
      </c>
      <c r="O48" s="4" t="str">
        <f t="shared" si="4"/>
        <v/>
      </c>
    </row>
    <row r="49" spans="1:15" ht="15.75">
      <c r="A49" s="22"/>
      <c r="B49" s="27"/>
      <c r="C49" s="17" t="s">
        <v>63</v>
      </c>
      <c r="D49" s="3">
        <v>114</v>
      </c>
      <c r="E49" s="5"/>
      <c r="F49" s="4">
        <f t="shared" si="23"/>
        <v>114</v>
      </c>
      <c r="G49" s="5">
        <v>151</v>
      </c>
      <c r="H49" s="5"/>
      <c r="I49" s="4">
        <f t="shared" si="24"/>
        <v>151</v>
      </c>
      <c r="J49" s="4">
        <f t="shared" si="25"/>
        <v>265</v>
      </c>
      <c r="K49" s="5">
        <v>1124.3999999999999</v>
      </c>
      <c r="L49" s="5"/>
      <c r="M49" s="4">
        <f t="shared" si="9"/>
        <v>1124.3999999999999</v>
      </c>
      <c r="N49" s="4">
        <f t="shared" si="4"/>
        <v>7446.36</v>
      </c>
      <c r="O49" s="4" t="str">
        <f t="shared" si="4"/>
        <v/>
      </c>
    </row>
    <row r="50" spans="1:15" ht="15.75">
      <c r="A50" s="22"/>
      <c r="B50" s="28"/>
      <c r="C50" s="18" t="s">
        <v>64</v>
      </c>
      <c r="D50" s="1">
        <f t="shared" ref="D50:L50" si="26">SUM(D43:D49)</f>
        <v>2267</v>
      </c>
      <c r="E50" s="1">
        <f t="shared" si="26"/>
        <v>0</v>
      </c>
      <c r="F50" s="1">
        <f t="shared" si="26"/>
        <v>2267</v>
      </c>
      <c r="G50" s="1">
        <f t="shared" si="26"/>
        <v>5835</v>
      </c>
      <c r="H50" s="1">
        <f t="shared" si="26"/>
        <v>0</v>
      </c>
      <c r="I50" s="1">
        <f t="shared" si="26"/>
        <v>5835</v>
      </c>
      <c r="J50" s="1">
        <f t="shared" si="26"/>
        <v>8102</v>
      </c>
      <c r="K50" s="1">
        <f t="shared" si="26"/>
        <v>66006.600000000006</v>
      </c>
      <c r="L50" s="1">
        <f t="shared" si="26"/>
        <v>0</v>
      </c>
      <c r="M50" s="1">
        <f>SUM(M43:M49)</f>
        <v>66006.600000000006</v>
      </c>
      <c r="N50" s="1">
        <f t="shared" si="4"/>
        <v>11312.19</v>
      </c>
      <c r="O50" s="1" t="str">
        <f t="shared" si="4"/>
        <v/>
      </c>
    </row>
    <row r="51" spans="1:15" ht="15.75">
      <c r="A51" s="22"/>
      <c r="B51" s="19" t="s">
        <v>65</v>
      </c>
      <c r="C51" s="19"/>
      <c r="D51" s="5">
        <v>1003</v>
      </c>
      <c r="E51" s="5">
        <v>2</v>
      </c>
      <c r="F51" s="4">
        <f t="shared" ref="F51:F57" si="27">D51+E51</f>
        <v>1005</v>
      </c>
      <c r="G51" s="5">
        <v>1618</v>
      </c>
      <c r="H51" s="5">
        <v>35</v>
      </c>
      <c r="I51" s="4">
        <f t="shared" ref="I51:I57" si="28">G51+H51</f>
        <v>1653</v>
      </c>
      <c r="J51" s="4">
        <f t="shared" ref="J51:J57" si="29">I51+F51</f>
        <v>2658</v>
      </c>
      <c r="K51" s="5">
        <v>11533</v>
      </c>
      <c r="L51" s="5">
        <v>119</v>
      </c>
      <c r="M51" s="4">
        <f t="shared" si="9"/>
        <v>11652</v>
      </c>
      <c r="N51" s="4">
        <f t="shared" si="4"/>
        <v>7127.94</v>
      </c>
      <c r="O51" s="4">
        <f t="shared" si="4"/>
        <v>3400</v>
      </c>
    </row>
    <row r="52" spans="1:15" ht="15.75">
      <c r="A52" s="22"/>
      <c r="B52" s="19" t="s">
        <v>66</v>
      </c>
      <c r="C52" s="19"/>
      <c r="D52" s="5">
        <v>94</v>
      </c>
      <c r="E52" s="5">
        <v>72</v>
      </c>
      <c r="F52" s="4">
        <f t="shared" si="27"/>
        <v>166</v>
      </c>
      <c r="G52" s="5">
        <v>408</v>
      </c>
      <c r="H52" s="5">
        <v>5</v>
      </c>
      <c r="I52" s="4">
        <f t="shared" si="28"/>
        <v>413</v>
      </c>
      <c r="J52" s="4">
        <f t="shared" si="29"/>
        <v>579</v>
      </c>
      <c r="K52" s="5">
        <v>1676</v>
      </c>
      <c r="L52" s="5">
        <v>9</v>
      </c>
      <c r="M52" s="4">
        <f t="shared" si="9"/>
        <v>1685</v>
      </c>
      <c r="N52" s="4">
        <f t="shared" si="4"/>
        <v>4107.84</v>
      </c>
      <c r="O52" s="4">
        <f t="shared" si="4"/>
        <v>1800</v>
      </c>
    </row>
    <row r="53" spans="1:15" ht="15.75">
      <c r="A53" s="22"/>
      <c r="B53" s="19" t="s">
        <v>67</v>
      </c>
      <c r="C53" s="19"/>
      <c r="D53" s="5"/>
      <c r="E53" s="5"/>
      <c r="F53" s="4">
        <f t="shared" si="27"/>
        <v>0</v>
      </c>
      <c r="G53" s="5"/>
      <c r="H53" s="5"/>
      <c r="I53" s="4">
        <f t="shared" si="28"/>
        <v>0</v>
      </c>
      <c r="J53" s="4">
        <f t="shared" si="29"/>
        <v>0</v>
      </c>
      <c r="K53" s="5"/>
      <c r="L53" s="5"/>
      <c r="M53" s="4">
        <f t="shared" si="9"/>
        <v>0</v>
      </c>
      <c r="N53" s="4" t="str">
        <f t="shared" si="4"/>
        <v/>
      </c>
      <c r="O53" s="4" t="str">
        <f t="shared" si="4"/>
        <v/>
      </c>
    </row>
    <row r="54" spans="1:15" ht="15.75">
      <c r="A54" s="22"/>
      <c r="B54" s="19" t="s">
        <v>68</v>
      </c>
      <c r="C54" s="19"/>
      <c r="D54" s="5"/>
      <c r="E54" s="5"/>
      <c r="F54" s="4">
        <f t="shared" si="27"/>
        <v>0</v>
      </c>
      <c r="G54" s="5"/>
      <c r="H54" s="5"/>
      <c r="I54" s="4">
        <f t="shared" si="28"/>
        <v>0</v>
      </c>
      <c r="J54" s="4">
        <f t="shared" si="29"/>
        <v>0</v>
      </c>
      <c r="K54" s="5"/>
      <c r="L54" s="5"/>
      <c r="M54" s="4">
        <f t="shared" si="9"/>
        <v>0</v>
      </c>
      <c r="N54" s="4" t="str">
        <f t="shared" si="4"/>
        <v/>
      </c>
      <c r="O54" s="4" t="str">
        <f t="shared" si="4"/>
        <v/>
      </c>
    </row>
    <row r="55" spans="1:15" ht="15.75">
      <c r="A55" s="22"/>
      <c r="B55" s="19" t="s">
        <v>69</v>
      </c>
      <c r="C55" s="19"/>
      <c r="D55" s="5"/>
      <c r="E55" s="5"/>
      <c r="F55" s="4">
        <f t="shared" si="27"/>
        <v>0</v>
      </c>
      <c r="G55" s="5"/>
      <c r="H55" s="5"/>
      <c r="I55" s="4">
        <f t="shared" si="28"/>
        <v>0</v>
      </c>
      <c r="J55" s="4">
        <f t="shared" si="29"/>
        <v>0</v>
      </c>
      <c r="K55" s="5"/>
      <c r="L55" s="5"/>
      <c r="M55" s="4">
        <f t="shared" si="9"/>
        <v>0</v>
      </c>
      <c r="N55" s="4" t="str">
        <f t="shared" si="4"/>
        <v/>
      </c>
      <c r="O55" s="4" t="str">
        <f t="shared" si="4"/>
        <v/>
      </c>
    </row>
    <row r="56" spans="1:15" ht="15.75">
      <c r="A56" s="22"/>
      <c r="B56" s="19" t="s">
        <v>70</v>
      </c>
      <c r="C56" s="19"/>
      <c r="D56" s="5">
        <v>636</v>
      </c>
      <c r="E56" s="5"/>
      <c r="F56" s="4">
        <f t="shared" si="27"/>
        <v>636</v>
      </c>
      <c r="G56" s="5">
        <v>1295</v>
      </c>
      <c r="H56" s="5"/>
      <c r="I56" s="4">
        <f t="shared" si="28"/>
        <v>1295</v>
      </c>
      <c r="J56" s="4">
        <f t="shared" si="29"/>
        <v>1931</v>
      </c>
      <c r="K56" s="5">
        <v>1709</v>
      </c>
      <c r="L56" s="5"/>
      <c r="M56" s="4">
        <f t="shared" si="9"/>
        <v>1709</v>
      </c>
      <c r="N56" s="4">
        <f t="shared" si="4"/>
        <v>1319.69</v>
      </c>
      <c r="O56" s="4" t="str">
        <f t="shared" si="4"/>
        <v/>
      </c>
    </row>
    <row r="57" spans="1:15" ht="15.75">
      <c r="A57" s="22"/>
      <c r="B57" s="19" t="s">
        <v>71</v>
      </c>
      <c r="C57" s="19"/>
      <c r="D57" s="5"/>
      <c r="E57" s="5"/>
      <c r="F57" s="4">
        <f t="shared" si="27"/>
        <v>0</v>
      </c>
      <c r="G57" s="5"/>
      <c r="H57" s="5"/>
      <c r="I57" s="4">
        <f t="shared" si="28"/>
        <v>0</v>
      </c>
      <c r="J57" s="4">
        <f t="shared" si="29"/>
        <v>0</v>
      </c>
      <c r="K57" s="5"/>
      <c r="L57" s="5"/>
      <c r="M57" s="4">
        <f t="shared" si="9"/>
        <v>0</v>
      </c>
      <c r="N57" s="4" t="str">
        <f t="shared" si="4"/>
        <v/>
      </c>
      <c r="O57" s="4" t="str">
        <f t="shared" si="4"/>
        <v/>
      </c>
    </row>
    <row r="58" spans="1:15" ht="15.75">
      <c r="A58" s="22"/>
      <c r="B58" s="20" t="s">
        <v>72</v>
      </c>
      <c r="C58" s="20"/>
      <c r="D58" s="1">
        <f t="shared" ref="D58:L58" si="30">SUM(D42:D57)-D50</f>
        <v>11250</v>
      </c>
      <c r="E58" s="1">
        <f t="shared" si="30"/>
        <v>74</v>
      </c>
      <c r="F58" s="1">
        <f t="shared" si="30"/>
        <v>11324</v>
      </c>
      <c r="G58" s="1">
        <f t="shared" si="30"/>
        <v>36701</v>
      </c>
      <c r="H58" s="1">
        <f t="shared" si="30"/>
        <v>40</v>
      </c>
      <c r="I58" s="1">
        <f t="shared" si="30"/>
        <v>36741</v>
      </c>
      <c r="J58" s="1">
        <f t="shared" si="30"/>
        <v>48065</v>
      </c>
      <c r="K58" s="1">
        <f t="shared" si="30"/>
        <v>228703.6</v>
      </c>
      <c r="L58" s="1">
        <f t="shared" si="30"/>
        <v>128</v>
      </c>
      <c r="M58" s="1">
        <f>SUM(M42:M57)-M50</f>
        <v>228831.6</v>
      </c>
      <c r="N58" s="1">
        <f t="shared" si="4"/>
        <v>6231.54</v>
      </c>
      <c r="O58" s="1">
        <f t="shared" si="4"/>
        <v>3200</v>
      </c>
    </row>
    <row r="59" spans="1:15" ht="18">
      <c r="A59" s="22" t="s">
        <v>73</v>
      </c>
      <c r="B59" s="19" t="s">
        <v>74</v>
      </c>
      <c r="C59" s="19"/>
      <c r="D59" s="6"/>
      <c r="E59" s="6"/>
      <c r="F59" s="4">
        <f t="shared" ref="F59:F67" si="31">D59+E59</f>
        <v>0</v>
      </c>
      <c r="G59" s="6"/>
      <c r="H59" s="6"/>
      <c r="I59" s="4">
        <f t="shared" ref="I59:I67" si="32">G59+H59</f>
        <v>0</v>
      </c>
      <c r="J59" s="4">
        <f t="shared" ref="J59:J67" si="33">I59+F59</f>
        <v>0</v>
      </c>
      <c r="K59" s="6"/>
      <c r="L59" s="6"/>
      <c r="M59" s="4">
        <f t="shared" si="9"/>
        <v>0</v>
      </c>
      <c r="N59" s="4" t="str">
        <f t="shared" si="4"/>
        <v/>
      </c>
      <c r="O59" s="4" t="str">
        <f t="shared" si="4"/>
        <v/>
      </c>
    </row>
    <row r="60" spans="1:15" ht="18">
      <c r="A60" s="22"/>
      <c r="B60" s="19" t="s">
        <v>75</v>
      </c>
      <c r="C60" s="19"/>
      <c r="D60" s="6"/>
      <c r="E60" s="6"/>
      <c r="F60" s="4">
        <f t="shared" si="31"/>
        <v>0</v>
      </c>
      <c r="G60" s="6"/>
      <c r="H60" s="6"/>
      <c r="I60" s="4">
        <f t="shared" si="32"/>
        <v>0</v>
      </c>
      <c r="J60" s="4">
        <f t="shared" si="33"/>
        <v>0</v>
      </c>
      <c r="K60" s="6"/>
      <c r="L60" s="6"/>
      <c r="M60" s="4">
        <f t="shared" si="9"/>
        <v>0</v>
      </c>
      <c r="N60" s="4" t="str">
        <f t="shared" si="4"/>
        <v/>
      </c>
      <c r="O60" s="4" t="str">
        <f t="shared" si="4"/>
        <v/>
      </c>
    </row>
    <row r="61" spans="1:15" ht="18">
      <c r="A61" s="22"/>
      <c r="B61" s="19" t="s">
        <v>76</v>
      </c>
      <c r="C61" s="19"/>
      <c r="D61" s="6"/>
      <c r="E61" s="6"/>
      <c r="F61" s="4">
        <f t="shared" si="31"/>
        <v>0</v>
      </c>
      <c r="G61" s="6"/>
      <c r="H61" s="6"/>
      <c r="I61" s="4">
        <f t="shared" si="32"/>
        <v>0</v>
      </c>
      <c r="J61" s="4">
        <f t="shared" si="33"/>
        <v>0</v>
      </c>
      <c r="K61" s="6"/>
      <c r="L61" s="6"/>
      <c r="M61" s="4">
        <f t="shared" si="9"/>
        <v>0</v>
      </c>
      <c r="N61" s="4" t="str">
        <f t="shared" si="4"/>
        <v/>
      </c>
      <c r="O61" s="4" t="str">
        <f t="shared" si="4"/>
        <v/>
      </c>
    </row>
    <row r="62" spans="1:15" ht="18">
      <c r="A62" s="22"/>
      <c r="B62" s="19" t="s">
        <v>77</v>
      </c>
      <c r="C62" s="19"/>
      <c r="D62" s="6">
        <v>118</v>
      </c>
      <c r="E62" s="6">
        <v>17</v>
      </c>
      <c r="F62" s="4">
        <f t="shared" si="31"/>
        <v>135</v>
      </c>
      <c r="G62" s="6">
        <v>111</v>
      </c>
      <c r="H62" s="6">
        <v>95</v>
      </c>
      <c r="I62" s="4">
        <f t="shared" si="32"/>
        <v>206</v>
      </c>
      <c r="J62" s="4">
        <f t="shared" si="33"/>
        <v>341</v>
      </c>
      <c r="K62" s="6">
        <v>1139.8000000000002</v>
      </c>
      <c r="L62" s="6">
        <v>192.2</v>
      </c>
      <c r="M62" s="4">
        <f t="shared" si="9"/>
        <v>1332.0000000000002</v>
      </c>
      <c r="N62" s="4">
        <f t="shared" si="4"/>
        <v>10268.469999999999</v>
      </c>
      <c r="O62" s="4">
        <f t="shared" si="4"/>
        <v>2023.16</v>
      </c>
    </row>
    <row r="63" spans="1:15" ht="18">
      <c r="A63" s="22"/>
      <c r="B63" s="19" t="s">
        <v>78</v>
      </c>
      <c r="C63" s="19"/>
      <c r="D63" s="6"/>
      <c r="E63" s="6"/>
      <c r="F63" s="4">
        <f t="shared" si="31"/>
        <v>0</v>
      </c>
      <c r="G63" s="6"/>
      <c r="H63" s="6"/>
      <c r="I63" s="4">
        <f t="shared" si="32"/>
        <v>0</v>
      </c>
      <c r="J63" s="4">
        <f t="shared" si="33"/>
        <v>0</v>
      </c>
      <c r="K63" s="6"/>
      <c r="L63" s="6"/>
      <c r="M63" s="4">
        <f t="shared" si="9"/>
        <v>0</v>
      </c>
      <c r="N63" s="4" t="str">
        <f t="shared" si="4"/>
        <v/>
      </c>
      <c r="O63" s="4" t="str">
        <f t="shared" si="4"/>
        <v/>
      </c>
    </row>
    <row r="64" spans="1:15" ht="18">
      <c r="A64" s="22"/>
      <c r="B64" s="19" t="s">
        <v>79</v>
      </c>
      <c r="C64" s="19"/>
      <c r="D64" s="6"/>
      <c r="E64" s="6"/>
      <c r="F64" s="4">
        <f t="shared" si="31"/>
        <v>0</v>
      </c>
      <c r="G64" s="6"/>
      <c r="H64" s="6"/>
      <c r="I64" s="4">
        <f t="shared" si="32"/>
        <v>0</v>
      </c>
      <c r="J64" s="4">
        <f t="shared" si="33"/>
        <v>0</v>
      </c>
      <c r="K64" s="6"/>
      <c r="L64" s="6"/>
      <c r="M64" s="4">
        <f t="shared" si="9"/>
        <v>0</v>
      </c>
      <c r="N64" s="4" t="str">
        <f t="shared" si="4"/>
        <v/>
      </c>
      <c r="O64" s="4" t="str">
        <f t="shared" si="4"/>
        <v/>
      </c>
    </row>
    <row r="65" spans="1:15" ht="18">
      <c r="A65" s="22"/>
      <c r="B65" s="19" t="s">
        <v>80</v>
      </c>
      <c r="C65" s="19"/>
      <c r="D65" s="6"/>
      <c r="E65" s="6"/>
      <c r="F65" s="4">
        <f t="shared" si="31"/>
        <v>0</v>
      </c>
      <c r="G65" s="6"/>
      <c r="H65" s="6"/>
      <c r="I65" s="4">
        <f t="shared" si="32"/>
        <v>0</v>
      </c>
      <c r="J65" s="4">
        <f t="shared" si="33"/>
        <v>0</v>
      </c>
      <c r="K65" s="6"/>
      <c r="L65" s="6"/>
      <c r="M65" s="4">
        <f t="shared" si="9"/>
        <v>0</v>
      </c>
      <c r="N65" s="4" t="str">
        <f t="shared" si="4"/>
        <v/>
      </c>
      <c r="O65" s="4" t="str">
        <f t="shared" si="4"/>
        <v/>
      </c>
    </row>
    <row r="66" spans="1:15" ht="18">
      <c r="A66" s="22"/>
      <c r="B66" s="19" t="s">
        <v>81</v>
      </c>
      <c r="C66" s="19"/>
      <c r="D66" s="6"/>
      <c r="E66" s="6"/>
      <c r="F66" s="4">
        <f t="shared" si="31"/>
        <v>0</v>
      </c>
      <c r="G66" s="6"/>
      <c r="H66" s="6"/>
      <c r="I66" s="4">
        <f t="shared" si="32"/>
        <v>0</v>
      </c>
      <c r="J66" s="4">
        <f t="shared" si="33"/>
        <v>0</v>
      </c>
      <c r="K66" s="6"/>
      <c r="L66" s="6"/>
      <c r="M66" s="4">
        <f t="shared" si="9"/>
        <v>0</v>
      </c>
      <c r="N66" s="4" t="str">
        <f t="shared" si="4"/>
        <v/>
      </c>
      <c r="O66" s="4" t="str">
        <f t="shared" si="4"/>
        <v/>
      </c>
    </row>
    <row r="67" spans="1:15" ht="18">
      <c r="A67" s="22"/>
      <c r="B67" s="19" t="s">
        <v>82</v>
      </c>
      <c r="C67" s="19"/>
      <c r="D67" s="6"/>
      <c r="E67" s="6"/>
      <c r="F67" s="4">
        <f t="shared" si="31"/>
        <v>0</v>
      </c>
      <c r="G67" s="6"/>
      <c r="H67" s="6"/>
      <c r="I67" s="4">
        <f t="shared" si="32"/>
        <v>0</v>
      </c>
      <c r="J67" s="4">
        <f t="shared" si="33"/>
        <v>0</v>
      </c>
      <c r="K67" s="6"/>
      <c r="L67" s="6"/>
      <c r="M67" s="4">
        <f t="shared" si="9"/>
        <v>0</v>
      </c>
      <c r="N67" s="4" t="str">
        <f t="shared" si="4"/>
        <v/>
      </c>
      <c r="O67" s="4" t="str">
        <f t="shared" si="4"/>
        <v/>
      </c>
    </row>
    <row r="68" spans="1:15" ht="15.75">
      <c r="A68" s="22"/>
      <c r="B68" s="20" t="s">
        <v>83</v>
      </c>
      <c r="C68" s="20"/>
      <c r="D68" s="1">
        <f t="shared" ref="D68:L68" si="34">SUM(D59:D67)</f>
        <v>118</v>
      </c>
      <c r="E68" s="1">
        <f t="shared" si="34"/>
        <v>17</v>
      </c>
      <c r="F68" s="1">
        <f t="shared" si="34"/>
        <v>135</v>
      </c>
      <c r="G68" s="1">
        <f t="shared" si="34"/>
        <v>111</v>
      </c>
      <c r="H68" s="1">
        <f t="shared" si="34"/>
        <v>95</v>
      </c>
      <c r="I68" s="1">
        <f t="shared" si="34"/>
        <v>206</v>
      </c>
      <c r="J68" s="1">
        <f t="shared" si="34"/>
        <v>341</v>
      </c>
      <c r="K68" s="1">
        <f t="shared" si="34"/>
        <v>1139.8000000000002</v>
      </c>
      <c r="L68" s="1">
        <f t="shared" si="34"/>
        <v>192.2</v>
      </c>
      <c r="M68" s="1">
        <f>SUM(M59:M67)</f>
        <v>1332.0000000000002</v>
      </c>
      <c r="N68" s="1">
        <f t="shared" si="4"/>
        <v>10268.469999999999</v>
      </c>
      <c r="O68" s="1">
        <f t="shared" si="4"/>
        <v>2023.16</v>
      </c>
    </row>
    <row r="69" spans="1:15" ht="15.75">
      <c r="A69" s="23" t="s">
        <v>84</v>
      </c>
      <c r="B69" s="23" t="s">
        <v>85</v>
      </c>
      <c r="C69" s="7" t="s">
        <v>86</v>
      </c>
      <c r="D69" s="8"/>
      <c r="E69" s="8"/>
      <c r="F69" s="4">
        <f t="shared" ref="F69:F73" si="35">D69+E69</f>
        <v>0</v>
      </c>
      <c r="G69" s="10">
        <v>27.639999999999997</v>
      </c>
      <c r="H69" s="10"/>
      <c r="I69" s="4">
        <f t="shared" ref="I69:I73" si="36">G69+H69</f>
        <v>27.639999999999997</v>
      </c>
      <c r="J69" s="4">
        <f t="shared" ref="J69:J73" si="37">I69+F69</f>
        <v>27.639999999999997</v>
      </c>
      <c r="K69" s="11">
        <v>5237</v>
      </c>
      <c r="L69" s="11"/>
      <c r="M69" s="9">
        <f t="shared" si="9"/>
        <v>5237</v>
      </c>
      <c r="N69" s="4">
        <f t="shared" si="4"/>
        <v>189471.78</v>
      </c>
      <c r="O69" s="4" t="str">
        <f t="shared" si="4"/>
        <v/>
      </c>
    </row>
    <row r="70" spans="1:15" ht="15.75">
      <c r="A70" s="24"/>
      <c r="B70" s="24"/>
      <c r="C70" s="7" t="s">
        <v>87</v>
      </c>
      <c r="D70" s="8"/>
      <c r="E70" s="8"/>
      <c r="F70" s="4">
        <f t="shared" si="35"/>
        <v>0</v>
      </c>
      <c r="G70" s="10">
        <v>17.149999999999999</v>
      </c>
      <c r="H70" s="10"/>
      <c r="I70" s="4">
        <f t="shared" si="36"/>
        <v>17.149999999999999</v>
      </c>
      <c r="J70" s="4">
        <f t="shared" si="37"/>
        <v>17.149999999999999</v>
      </c>
      <c r="K70" s="11">
        <v>3115</v>
      </c>
      <c r="L70" s="11"/>
      <c r="M70" s="9">
        <f t="shared" si="9"/>
        <v>3115</v>
      </c>
      <c r="N70" s="4">
        <f t="shared" si="4"/>
        <v>181632.65</v>
      </c>
      <c r="O70" s="4" t="str">
        <f t="shared" si="4"/>
        <v/>
      </c>
    </row>
    <row r="71" spans="1:15" ht="15.75">
      <c r="A71" s="24"/>
      <c r="B71" s="24"/>
      <c r="C71" s="7" t="s">
        <v>88</v>
      </c>
      <c r="D71" s="8"/>
      <c r="E71" s="8"/>
      <c r="F71" s="4">
        <f t="shared" si="35"/>
        <v>0</v>
      </c>
      <c r="G71" s="10">
        <v>1.2</v>
      </c>
      <c r="H71" s="10"/>
      <c r="I71" s="4">
        <f t="shared" si="36"/>
        <v>1.2</v>
      </c>
      <c r="J71" s="4">
        <f t="shared" si="37"/>
        <v>1.2</v>
      </c>
      <c r="K71" s="11">
        <v>190</v>
      </c>
      <c r="L71" s="11"/>
      <c r="M71" s="9">
        <f t="shared" si="9"/>
        <v>190</v>
      </c>
      <c r="N71" s="4">
        <f t="shared" si="4"/>
        <v>158333.32999999999</v>
      </c>
      <c r="O71" s="4" t="str">
        <f t="shared" si="4"/>
        <v/>
      </c>
    </row>
    <row r="72" spans="1:15" ht="15.75">
      <c r="A72" s="24"/>
      <c r="B72" s="24"/>
      <c r="C72" s="7" t="s">
        <v>89</v>
      </c>
      <c r="D72" s="8"/>
      <c r="E72" s="8"/>
      <c r="F72" s="4">
        <f t="shared" si="35"/>
        <v>0</v>
      </c>
      <c r="G72" s="10">
        <v>0.1</v>
      </c>
      <c r="H72" s="10"/>
      <c r="I72" s="4">
        <f t="shared" si="36"/>
        <v>0.1</v>
      </c>
      <c r="J72" s="4">
        <f t="shared" si="37"/>
        <v>0.1</v>
      </c>
      <c r="K72" s="11">
        <v>20</v>
      </c>
      <c r="L72" s="11"/>
      <c r="M72" s="9">
        <f t="shared" si="9"/>
        <v>20</v>
      </c>
      <c r="N72" s="4">
        <f t="shared" si="4"/>
        <v>200000</v>
      </c>
      <c r="O72" s="4" t="str">
        <f t="shared" si="4"/>
        <v/>
      </c>
    </row>
    <row r="73" spans="1:15" ht="15.75">
      <c r="A73" s="24"/>
      <c r="B73" s="24"/>
      <c r="C73" s="7" t="s">
        <v>90</v>
      </c>
      <c r="D73" s="8"/>
      <c r="E73" s="8"/>
      <c r="F73" s="4">
        <f t="shared" si="35"/>
        <v>0</v>
      </c>
      <c r="G73" s="10">
        <v>2.65</v>
      </c>
      <c r="H73" s="10"/>
      <c r="I73" s="4">
        <f t="shared" si="36"/>
        <v>2.65</v>
      </c>
      <c r="J73" s="4">
        <f t="shared" si="37"/>
        <v>2.65</v>
      </c>
      <c r="K73" s="11">
        <v>803</v>
      </c>
      <c r="L73" s="11"/>
      <c r="M73" s="9">
        <f t="shared" si="9"/>
        <v>803</v>
      </c>
      <c r="N73" s="4">
        <f t="shared" si="4"/>
        <v>303018.87</v>
      </c>
      <c r="O73" s="4" t="str">
        <f t="shared" si="4"/>
        <v/>
      </c>
    </row>
    <row r="74" spans="1:15" ht="15.75">
      <c r="A74" s="24"/>
      <c r="B74" s="25"/>
      <c r="C74" s="2" t="s">
        <v>91</v>
      </c>
      <c r="D74" s="12">
        <f t="shared" ref="D74:L74" si="38">SUM(D69:D73)</f>
        <v>0</v>
      </c>
      <c r="E74" s="12">
        <f t="shared" si="38"/>
        <v>0</v>
      </c>
      <c r="F74" s="12">
        <f t="shared" si="38"/>
        <v>0</v>
      </c>
      <c r="G74" s="12">
        <f t="shared" si="38"/>
        <v>48.739999999999995</v>
      </c>
      <c r="H74" s="12">
        <f t="shared" si="38"/>
        <v>0</v>
      </c>
      <c r="I74" s="12">
        <f t="shared" si="38"/>
        <v>48.739999999999995</v>
      </c>
      <c r="J74" s="12">
        <f t="shared" si="38"/>
        <v>48.739999999999995</v>
      </c>
      <c r="K74" s="12">
        <f t="shared" si="38"/>
        <v>9365</v>
      </c>
      <c r="L74" s="12">
        <f t="shared" si="38"/>
        <v>0</v>
      </c>
      <c r="M74" s="12">
        <f>SUM(M69:M73)</f>
        <v>9365</v>
      </c>
      <c r="N74" s="1">
        <f t="shared" si="4"/>
        <v>192141.98</v>
      </c>
      <c r="O74" s="1" t="str">
        <f t="shared" si="4"/>
        <v/>
      </c>
    </row>
    <row r="75" spans="1:15" ht="15.75">
      <c r="A75" s="24"/>
      <c r="B75" s="23" t="s">
        <v>92</v>
      </c>
      <c r="C75" s="7" t="s">
        <v>93</v>
      </c>
      <c r="D75" s="8"/>
      <c r="E75" s="8"/>
      <c r="F75" s="4">
        <f t="shared" ref="F75:F77" si="39">D75+E75</f>
        <v>0</v>
      </c>
      <c r="G75" s="13">
        <v>12.35</v>
      </c>
      <c r="H75" s="13"/>
      <c r="I75" s="4">
        <f t="shared" ref="I75:I77" si="40">G75+H75</f>
        <v>12.35</v>
      </c>
      <c r="J75" s="4">
        <f t="shared" ref="J75:J77" si="41">I75+F75</f>
        <v>12.35</v>
      </c>
      <c r="K75" s="13">
        <v>419</v>
      </c>
      <c r="L75" s="13"/>
      <c r="M75" s="9">
        <f t="shared" si="9"/>
        <v>419</v>
      </c>
      <c r="N75" s="4">
        <f t="shared" si="4"/>
        <v>33927.129999999997</v>
      </c>
      <c r="O75" s="4" t="str">
        <f t="shared" si="4"/>
        <v/>
      </c>
    </row>
    <row r="76" spans="1:15" ht="15.75">
      <c r="A76" s="24"/>
      <c r="B76" s="24"/>
      <c r="C76" s="7" t="s">
        <v>94</v>
      </c>
      <c r="D76" s="8"/>
      <c r="E76" s="8"/>
      <c r="F76" s="4">
        <f t="shared" si="39"/>
        <v>0</v>
      </c>
      <c r="G76" s="13">
        <v>2.52</v>
      </c>
      <c r="H76" s="13"/>
      <c r="I76" s="4">
        <f t="shared" si="40"/>
        <v>2.52</v>
      </c>
      <c r="J76" s="4">
        <f t="shared" si="41"/>
        <v>2.52</v>
      </c>
      <c r="K76" s="13">
        <v>127</v>
      </c>
      <c r="L76" s="13"/>
      <c r="M76" s="9">
        <f t="shared" si="9"/>
        <v>127</v>
      </c>
      <c r="N76" s="4">
        <f t="shared" si="4"/>
        <v>50396.83</v>
      </c>
      <c r="O76" s="4" t="str">
        <f t="shared" si="4"/>
        <v/>
      </c>
    </row>
    <row r="77" spans="1:15" ht="15.75">
      <c r="A77" s="24"/>
      <c r="B77" s="24"/>
      <c r="C77" s="7" t="s">
        <v>95</v>
      </c>
      <c r="D77" s="8"/>
      <c r="E77" s="8"/>
      <c r="F77" s="4">
        <f t="shared" si="39"/>
        <v>0</v>
      </c>
      <c r="G77" s="13">
        <v>12.92</v>
      </c>
      <c r="H77" s="13"/>
      <c r="I77" s="4">
        <f t="shared" si="40"/>
        <v>12.92</v>
      </c>
      <c r="J77" s="4">
        <f t="shared" si="41"/>
        <v>12.92</v>
      </c>
      <c r="K77" s="13"/>
      <c r="L77" s="13"/>
      <c r="M77" s="9">
        <f t="shared" si="9"/>
        <v>0</v>
      </c>
      <c r="N77" s="4">
        <f t="shared" si="4"/>
        <v>0</v>
      </c>
      <c r="O77" s="4" t="str">
        <f t="shared" si="4"/>
        <v/>
      </c>
    </row>
    <row r="78" spans="1:15" ht="15.75">
      <c r="A78" s="24"/>
      <c r="B78" s="25"/>
      <c r="C78" s="2" t="s">
        <v>96</v>
      </c>
      <c r="D78" s="14">
        <f t="shared" ref="D78:L78" si="42">SUM(D75:D77)</f>
        <v>0</v>
      </c>
      <c r="E78" s="14">
        <f t="shared" si="42"/>
        <v>0</v>
      </c>
      <c r="F78" s="14">
        <f t="shared" si="42"/>
        <v>0</v>
      </c>
      <c r="G78" s="14">
        <f t="shared" si="42"/>
        <v>27.79</v>
      </c>
      <c r="H78" s="14">
        <f t="shared" si="42"/>
        <v>0</v>
      </c>
      <c r="I78" s="14">
        <f t="shared" si="42"/>
        <v>27.79</v>
      </c>
      <c r="J78" s="14">
        <f t="shared" si="42"/>
        <v>27.79</v>
      </c>
      <c r="K78" s="14">
        <f t="shared" si="42"/>
        <v>546</v>
      </c>
      <c r="L78" s="14">
        <f t="shared" si="42"/>
        <v>0</v>
      </c>
      <c r="M78" s="14">
        <f>SUM(M75:M77)</f>
        <v>546</v>
      </c>
      <c r="N78" s="1">
        <f t="shared" si="4"/>
        <v>19647.36</v>
      </c>
      <c r="O78" s="1" t="str">
        <f t="shared" si="4"/>
        <v/>
      </c>
    </row>
    <row r="79" spans="1:15" ht="15.75">
      <c r="A79" s="25"/>
      <c r="B79" s="26" t="s">
        <v>97</v>
      </c>
      <c r="C79" s="26"/>
      <c r="D79" s="14">
        <f t="shared" ref="D79:L79" si="43">D74+D78</f>
        <v>0</v>
      </c>
      <c r="E79" s="14">
        <f t="shared" si="43"/>
        <v>0</v>
      </c>
      <c r="F79" s="14">
        <f t="shared" si="43"/>
        <v>0</v>
      </c>
      <c r="G79" s="14">
        <f t="shared" si="43"/>
        <v>76.53</v>
      </c>
      <c r="H79" s="14">
        <f t="shared" si="43"/>
        <v>0</v>
      </c>
      <c r="I79" s="14">
        <f t="shared" si="43"/>
        <v>76.53</v>
      </c>
      <c r="J79" s="14">
        <f t="shared" si="43"/>
        <v>76.53</v>
      </c>
      <c r="K79" s="14">
        <f t="shared" si="43"/>
        <v>9911</v>
      </c>
      <c r="L79" s="14">
        <f t="shared" si="43"/>
        <v>0</v>
      </c>
      <c r="M79" s="14">
        <f>M74+M78</f>
        <v>9911</v>
      </c>
      <c r="N79" s="1">
        <f t="shared" si="4"/>
        <v>129504.77</v>
      </c>
      <c r="O79" s="1" t="str">
        <f t="shared" si="4"/>
        <v/>
      </c>
    </row>
    <row r="80" spans="1:15" ht="15.75">
      <c r="A80" s="22" t="s">
        <v>98</v>
      </c>
      <c r="B80" s="19" t="s">
        <v>99</v>
      </c>
      <c r="C80" s="19"/>
      <c r="D80" s="5"/>
      <c r="E80" s="5"/>
      <c r="F80" s="4">
        <f t="shared" ref="F80:F89" si="44">D80+E80</f>
        <v>0</v>
      </c>
      <c r="G80" s="5"/>
      <c r="H80" s="5"/>
      <c r="I80" s="4">
        <f t="shared" ref="I80:I89" si="45">G80+H80</f>
        <v>0</v>
      </c>
      <c r="J80" s="4">
        <f t="shared" ref="J80:J89" si="46">I80+F80</f>
        <v>0</v>
      </c>
      <c r="K80" s="5"/>
      <c r="L80" s="5"/>
      <c r="M80" s="4">
        <f t="shared" si="9"/>
        <v>0</v>
      </c>
      <c r="N80" s="4" t="str">
        <f t="shared" si="4"/>
        <v/>
      </c>
      <c r="O80" s="4" t="str">
        <f t="shared" si="4"/>
        <v/>
      </c>
    </row>
    <row r="81" spans="1:15" ht="15.75">
      <c r="A81" s="22"/>
      <c r="B81" s="19" t="s">
        <v>100</v>
      </c>
      <c r="C81" s="19"/>
      <c r="D81" s="5"/>
      <c r="E81" s="5"/>
      <c r="F81" s="4">
        <f t="shared" si="44"/>
        <v>0</v>
      </c>
      <c r="G81" s="5"/>
      <c r="H81" s="5"/>
      <c r="I81" s="4">
        <f t="shared" si="45"/>
        <v>0</v>
      </c>
      <c r="J81" s="4">
        <f t="shared" si="46"/>
        <v>0</v>
      </c>
      <c r="K81" s="5"/>
      <c r="L81" s="5"/>
      <c r="M81" s="4">
        <f t="shared" si="9"/>
        <v>0</v>
      </c>
      <c r="N81" s="4" t="str">
        <f t="shared" si="4"/>
        <v/>
      </c>
      <c r="O81" s="4" t="str">
        <f t="shared" si="4"/>
        <v/>
      </c>
    </row>
    <row r="82" spans="1:15" ht="15.75">
      <c r="A82" s="22"/>
      <c r="B82" s="19" t="s">
        <v>101</v>
      </c>
      <c r="C82" s="19"/>
      <c r="D82" s="5"/>
      <c r="E82" s="5"/>
      <c r="F82" s="4">
        <f t="shared" si="44"/>
        <v>0</v>
      </c>
      <c r="G82" s="5"/>
      <c r="H82" s="5"/>
      <c r="I82" s="4">
        <f t="shared" si="45"/>
        <v>0</v>
      </c>
      <c r="J82" s="4">
        <f t="shared" si="46"/>
        <v>0</v>
      </c>
      <c r="K82" s="5"/>
      <c r="L82" s="5"/>
      <c r="M82" s="4">
        <f t="shared" si="9"/>
        <v>0</v>
      </c>
      <c r="N82" s="4" t="str">
        <f t="shared" si="4"/>
        <v/>
      </c>
      <c r="O82" s="4" t="str">
        <f t="shared" si="4"/>
        <v/>
      </c>
    </row>
    <row r="83" spans="1:15" ht="15.75">
      <c r="A83" s="22"/>
      <c r="B83" s="19" t="s">
        <v>102</v>
      </c>
      <c r="C83" s="19"/>
      <c r="D83" s="5"/>
      <c r="E83" s="5"/>
      <c r="F83" s="4">
        <f t="shared" si="44"/>
        <v>0</v>
      </c>
      <c r="G83" s="5"/>
      <c r="H83" s="5"/>
      <c r="I83" s="4">
        <f t="shared" si="45"/>
        <v>0</v>
      </c>
      <c r="J83" s="4">
        <f t="shared" si="46"/>
        <v>0</v>
      </c>
      <c r="K83" s="5"/>
      <c r="L83" s="5"/>
      <c r="M83" s="4">
        <f t="shared" si="9"/>
        <v>0</v>
      </c>
      <c r="N83" s="4" t="str">
        <f t="shared" si="4"/>
        <v/>
      </c>
      <c r="O83" s="4" t="str">
        <f t="shared" si="4"/>
        <v/>
      </c>
    </row>
    <row r="84" spans="1:15" ht="15.75">
      <c r="A84" s="22"/>
      <c r="B84" s="19" t="s">
        <v>103</v>
      </c>
      <c r="C84" s="19"/>
      <c r="D84" s="5"/>
      <c r="E84" s="5"/>
      <c r="F84" s="4">
        <f t="shared" si="44"/>
        <v>0</v>
      </c>
      <c r="G84" s="5"/>
      <c r="H84" s="5"/>
      <c r="I84" s="4">
        <f t="shared" si="45"/>
        <v>0</v>
      </c>
      <c r="J84" s="4">
        <f t="shared" si="46"/>
        <v>0</v>
      </c>
      <c r="K84" s="5"/>
      <c r="L84" s="5"/>
      <c r="M84" s="4">
        <f t="shared" si="9"/>
        <v>0</v>
      </c>
      <c r="N84" s="4" t="str">
        <f t="shared" si="4"/>
        <v/>
      </c>
      <c r="O84" s="4" t="str">
        <f t="shared" si="4"/>
        <v/>
      </c>
    </row>
    <row r="85" spans="1:15" ht="15.75">
      <c r="A85" s="22"/>
      <c r="B85" s="19" t="s">
        <v>104</v>
      </c>
      <c r="C85" s="19"/>
      <c r="D85" s="5"/>
      <c r="E85" s="5"/>
      <c r="F85" s="4">
        <f t="shared" si="44"/>
        <v>0</v>
      </c>
      <c r="G85" s="5"/>
      <c r="H85" s="5"/>
      <c r="I85" s="4">
        <f t="shared" si="45"/>
        <v>0</v>
      </c>
      <c r="J85" s="4">
        <f t="shared" si="46"/>
        <v>0</v>
      </c>
      <c r="K85" s="5"/>
      <c r="L85" s="5"/>
      <c r="M85" s="4">
        <f t="shared" si="9"/>
        <v>0</v>
      </c>
      <c r="N85" s="4" t="str">
        <f t="shared" si="4"/>
        <v/>
      </c>
      <c r="O85" s="4" t="str">
        <f t="shared" si="4"/>
        <v/>
      </c>
    </row>
    <row r="86" spans="1:15" ht="15.75">
      <c r="A86" s="22"/>
      <c r="B86" s="19" t="s">
        <v>105</v>
      </c>
      <c r="C86" s="19"/>
      <c r="D86" s="5"/>
      <c r="E86" s="5"/>
      <c r="F86" s="4">
        <f t="shared" si="44"/>
        <v>0</v>
      </c>
      <c r="G86" s="5"/>
      <c r="H86" s="5"/>
      <c r="I86" s="4">
        <f t="shared" si="45"/>
        <v>0</v>
      </c>
      <c r="J86" s="4">
        <f t="shared" si="46"/>
        <v>0</v>
      </c>
      <c r="K86" s="5"/>
      <c r="L86" s="5"/>
      <c r="M86" s="4">
        <f t="shared" si="9"/>
        <v>0</v>
      </c>
      <c r="N86" s="4" t="str">
        <f t="shared" si="4"/>
        <v/>
      </c>
      <c r="O86" s="4" t="str">
        <f t="shared" si="4"/>
        <v/>
      </c>
    </row>
    <row r="87" spans="1:15" ht="15.75">
      <c r="A87" s="22"/>
      <c r="B87" s="19" t="s">
        <v>106</v>
      </c>
      <c r="C87" s="19"/>
      <c r="D87" s="5"/>
      <c r="E87" s="5"/>
      <c r="F87" s="4">
        <f t="shared" si="44"/>
        <v>0</v>
      </c>
      <c r="G87" s="5">
        <v>291.8</v>
      </c>
      <c r="H87" s="5">
        <v>400</v>
      </c>
      <c r="I87" s="4">
        <f t="shared" si="45"/>
        <v>691.8</v>
      </c>
      <c r="J87" s="4">
        <f t="shared" si="46"/>
        <v>691.8</v>
      </c>
      <c r="K87" s="5">
        <v>2777.05</v>
      </c>
      <c r="L87" s="5">
        <v>200</v>
      </c>
      <c r="M87" s="4">
        <f t="shared" si="9"/>
        <v>2977.05</v>
      </c>
      <c r="N87" s="4">
        <f t="shared" si="4"/>
        <v>9516.9599999999991</v>
      </c>
      <c r="O87" s="4">
        <f t="shared" si="4"/>
        <v>500</v>
      </c>
    </row>
    <row r="88" spans="1:15" ht="15.75">
      <c r="A88" s="22"/>
      <c r="B88" s="19" t="s">
        <v>107</v>
      </c>
      <c r="C88" s="19"/>
      <c r="D88" s="5"/>
      <c r="E88" s="5"/>
      <c r="F88" s="4">
        <f t="shared" si="44"/>
        <v>0</v>
      </c>
      <c r="G88" s="5"/>
      <c r="H88" s="5"/>
      <c r="I88" s="4">
        <f t="shared" si="45"/>
        <v>0</v>
      </c>
      <c r="J88" s="4">
        <f t="shared" si="46"/>
        <v>0</v>
      </c>
      <c r="K88" s="5">
        <v>4757</v>
      </c>
      <c r="L88" s="5"/>
      <c r="M88" s="4">
        <f t="shared" si="9"/>
        <v>4757</v>
      </c>
      <c r="N88" s="4" t="str">
        <f t="shared" si="4"/>
        <v/>
      </c>
      <c r="O88" s="4" t="str">
        <f t="shared" si="4"/>
        <v/>
      </c>
    </row>
    <row r="89" spans="1:15" ht="15.75">
      <c r="A89" s="22"/>
      <c r="B89" s="19" t="s">
        <v>108</v>
      </c>
      <c r="C89" s="19"/>
      <c r="D89" s="5"/>
      <c r="E89" s="5"/>
      <c r="F89" s="4">
        <f t="shared" si="44"/>
        <v>0</v>
      </c>
      <c r="G89" s="5"/>
      <c r="H89" s="5"/>
      <c r="I89" s="4">
        <f t="shared" si="45"/>
        <v>0</v>
      </c>
      <c r="J89" s="4">
        <f t="shared" si="46"/>
        <v>0</v>
      </c>
      <c r="K89" s="5"/>
      <c r="L89" s="5"/>
      <c r="M89" s="4">
        <f t="shared" si="9"/>
        <v>0</v>
      </c>
      <c r="N89" s="4" t="str">
        <f t="shared" si="4"/>
        <v/>
      </c>
      <c r="O89" s="4" t="str">
        <f t="shared" si="4"/>
        <v/>
      </c>
    </row>
    <row r="90" spans="1:15" ht="15.75">
      <c r="A90" s="22"/>
      <c r="B90" s="20" t="s">
        <v>109</v>
      </c>
      <c r="C90" s="20"/>
      <c r="D90" s="1">
        <f t="shared" ref="D90:M90" si="47">SUM(D80:D89)</f>
        <v>0</v>
      </c>
      <c r="E90" s="1">
        <f t="shared" si="47"/>
        <v>0</v>
      </c>
      <c r="F90" s="1">
        <f t="shared" si="47"/>
        <v>0</v>
      </c>
      <c r="G90" s="1">
        <f t="shared" si="47"/>
        <v>291.8</v>
      </c>
      <c r="H90" s="1">
        <f t="shared" si="47"/>
        <v>400</v>
      </c>
      <c r="I90" s="1">
        <f t="shared" si="47"/>
        <v>691.8</v>
      </c>
      <c r="J90" s="1">
        <f t="shared" si="47"/>
        <v>691.8</v>
      </c>
      <c r="K90" s="1">
        <f t="shared" si="47"/>
        <v>7534.05</v>
      </c>
      <c r="L90" s="1">
        <f t="shared" si="47"/>
        <v>200</v>
      </c>
      <c r="M90" s="1">
        <f t="shared" si="47"/>
        <v>7734.05</v>
      </c>
      <c r="N90" s="1">
        <f t="shared" si="4"/>
        <v>25819.23</v>
      </c>
      <c r="O90" s="1">
        <f t="shared" si="4"/>
        <v>500</v>
      </c>
    </row>
    <row r="91" spans="1:15" ht="21">
      <c r="A91" s="21" t="s">
        <v>110</v>
      </c>
      <c r="B91" s="21"/>
      <c r="C91" s="21"/>
      <c r="D91" s="15">
        <f>D8+D19+D25+D33+D41+D58+D68+D79+D90</f>
        <v>12489</v>
      </c>
      <c r="E91" s="15">
        <f t="shared" ref="E91:M91" si="48">E8+E19+E25+E33+E41+E58+E68+E79+E90</f>
        <v>427</v>
      </c>
      <c r="F91" s="15">
        <f t="shared" si="48"/>
        <v>12916</v>
      </c>
      <c r="G91" s="15">
        <f t="shared" si="48"/>
        <v>39699.33</v>
      </c>
      <c r="H91" s="15">
        <f t="shared" si="48"/>
        <v>588</v>
      </c>
      <c r="I91" s="15">
        <f t="shared" si="48"/>
        <v>40287.33</v>
      </c>
      <c r="J91" s="15">
        <f t="shared" si="48"/>
        <v>53203.33</v>
      </c>
      <c r="K91" s="15">
        <f t="shared" si="48"/>
        <v>259241.24999999997</v>
      </c>
      <c r="L91" s="15">
        <f t="shared" si="48"/>
        <v>557.20000000000005</v>
      </c>
      <c r="M91" s="15">
        <f t="shared" si="48"/>
        <v>259798.44999999998</v>
      </c>
      <c r="N91" s="15">
        <f t="shared" si="4"/>
        <v>6530.12</v>
      </c>
      <c r="O91" s="15">
        <f t="shared" si="4"/>
        <v>947.62</v>
      </c>
    </row>
  </sheetData>
  <mergeCells count="91">
    <mergeCell ref="A1:H1"/>
    <mergeCell ref="I1:K1"/>
    <mergeCell ref="L1:O1"/>
    <mergeCell ref="A2:C3"/>
    <mergeCell ref="D2:F2"/>
    <mergeCell ref="G2:I2"/>
    <mergeCell ref="J2:J3"/>
    <mergeCell ref="K2:M2"/>
    <mergeCell ref="N2:O2"/>
    <mergeCell ref="B15:C15"/>
    <mergeCell ref="B16:C16"/>
    <mergeCell ref="B17:C17"/>
    <mergeCell ref="A4:A8"/>
    <mergeCell ref="B4:C4"/>
    <mergeCell ref="B5:C5"/>
    <mergeCell ref="B6:C6"/>
    <mergeCell ref="B7:C7"/>
    <mergeCell ref="B8:C8"/>
    <mergeCell ref="B18:C18"/>
    <mergeCell ref="B19:C19"/>
    <mergeCell ref="A20:A25"/>
    <mergeCell ref="B20:C20"/>
    <mergeCell ref="B21:C21"/>
    <mergeCell ref="B22:C22"/>
    <mergeCell ref="B23:C23"/>
    <mergeCell ref="B24:C24"/>
    <mergeCell ref="B25:C25"/>
    <mergeCell ref="A9:A19"/>
    <mergeCell ref="B9:C9"/>
    <mergeCell ref="B10:C10"/>
    <mergeCell ref="B11:C11"/>
    <mergeCell ref="B12:C12"/>
    <mergeCell ref="B13:C13"/>
    <mergeCell ref="B14:C14"/>
    <mergeCell ref="A26:A33"/>
    <mergeCell ref="B26:C26"/>
    <mergeCell ref="B27:C27"/>
    <mergeCell ref="B28:C28"/>
    <mergeCell ref="B29:C29"/>
    <mergeCell ref="B30:C30"/>
    <mergeCell ref="B31:C31"/>
    <mergeCell ref="B32:C32"/>
    <mergeCell ref="B33:C33"/>
    <mergeCell ref="B54:C54"/>
    <mergeCell ref="B55:C55"/>
    <mergeCell ref="B56:C56"/>
    <mergeCell ref="B57:C57"/>
    <mergeCell ref="A34:A41"/>
    <mergeCell ref="B34:C34"/>
    <mergeCell ref="B35:C35"/>
    <mergeCell ref="B36:C36"/>
    <mergeCell ref="B37:C37"/>
    <mergeCell ref="B38:C38"/>
    <mergeCell ref="B39:C39"/>
    <mergeCell ref="B40:C40"/>
    <mergeCell ref="B41:C41"/>
    <mergeCell ref="B58:C58"/>
    <mergeCell ref="A59:A68"/>
    <mergeCell ref="B59:C59"/>
    <mergeCell ref="B60:C60"/>
    <mergeCell ref="B61:C61"/>
    <mergeCell ref="B62:C62"/>
    <mergeCell ref="B63:C63"/>
    <mergeCell ref="B64:C64"/>
    <mergeCell ref="B65:C65"/>
    <mergeCell ref="B66:C66"/>
    <mergeCell ref="A42:A58"/>
    <mergeCell ref="B42:C42"/>
    <mergeCell ref="B43:B50"/>
    <mergeCell ref="B51:C51"/>
    <mergeCell ref="B52:C52"/>
    <mergeCell ref="B53:C53"/>
    <mergeCell ref="B67:C67"/>
    <mergeCell ref="B68:C68"/>
    <mergeCell ref="A69:A79"/>
    <mergeCell ref="B69:B74"/>
    <mergeCell ref="B75:B78"/>
    <mergeCell ref="B79:C79"/>
    <mergeCell ref="B89:C89"/>
    <mergeCell ref="B90:C90"/>
    <mergeCell ref="A91:C91"/>
    <mergeCell ref="A80:A90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Jahad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Mehdi</dc:creator>
  <cp:lastModifiedBy>Windows User</cp:lastModifiedBy>
  <cp:lastPrinted>2018-07-14T06:47:26Z</cp:lastPrinted>
  <dcterms:created xsi:type="dcterms:W3CDTF">2007-03-13T07:32:43Z</dcterms:created>
  <dcterms:modified xsi:type="dcterms:W3CDTF">2018-09-01T02:55:16Z</dcterms:modified>
</cp:coreProperties>
</file>